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nmo-my.sharepoint.com/personal/krister_b_andersson_svensktnaringsliv_se/Documents/Documents/Fola/FOLA 2026/Underlag till Mattias på redaktionen/Exelfiler 2026/"/>
    </mc:Choice>
  </mc:AlternateContent>
  <xr:revisionPtr revIDLastSave="704" documentId="8_{CA44A732-4664-49A7-B6CD-0D7F003CD806}" xr6:coauthVersionLast="47" xr6:coauthVersionMax="47" xr10:uidLastSave="{DFA1FDD8-E0B6-4107-BF34-1C1B5E846792}"/>
  <bookViews>
    <workbookView xWindow="-105" yWindow="0" windowWidth="19410" windowHeight="20985" tabRatio="796" activeTab="10" xr2:uid="{00000000-000D-0000-FFFF-FFFF00000000}"/>
  </bookViews>
  <sheets>
    <sheet name="Tab 7.1" sheetId="19" r:id="rId1"/>
    <sheet name="Tab 7.2" sheetId="20" r:id="rId2"/>
    <sheet name="Dia 7.1" sheetId="21" r:id="rId3"/>
    <sheet name="Dia 7.2" sheetId="22" r:id="rId4"/>
    <sheet name="Tab 7.3" sheetId="27" r:id="rId5"/>
    <sheet name="Dia 7.3" sheetId="28" r:id="rId6"/>
    <sheet name="Dia 7.4" sheetId="29" r:id="rId7"/>
    <sheet name="Dia 7.5" sheetId="30" r:id="rId8"/>
    <sheet name="Dia 7.6" sheetId="31" r:id="rId9"/>
    <sheet name="Dia 7.7" sheetId="23" r:id="rId10"/>
    <sheet name="Dia 7.8" sheetId="24" r:id="rId11"/>
  </sheets>
  <externalReferences>
    <externalReference r:id="rId12"/>
  </externalReferences>
  <definedNames>
    <definedName name="_AMO_UniqueIdentifier" localSheetId="8" hidden="1">"'a4a44184-4669-4c98-9ee3-9920080251fc'"</definedName>
    <definedName name="_AMO_UniqueIdentifier" hidden="1">"'740e69e9-8c9e-4590-bf7c-4261e6c8dc64'"</definedName>
    <definedName name="klar23">'[1]Tjm per MO'!$AA$46:$AB$77</definedName>
    <definedName name="Namn24">'[1]Tjm per MO'!$S$46:$U$103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24" l="1"/>
  <c r="B57" i="23"/>
  <c r="I17" i="27"/>
  <c r="H17" i="27"/>
  <c r="G17" i="27"/>
  <c r="F17" i="27"/>
  <c r="E17" i="27"/>
  <c r="D17" i="27"/>
  <c r="C17" i="27"/>
  <c r="B17" i="27"/>
  <c r="B23" i="24" l="1"/>
  <c r="B52" i="23"/>
  <c r="I8" i="29"/>
  <c r="G9" i="29" s="1"/>
  <c r="N27" i="29" s="1"/>
  <c r="I4" i="29"/>
  <c r="C5" i="29" s="1"/>
  <c r="M19" i="29" s="1"/>
  <c r="B18" i="24"/>
  <c r="B13" i="24"/>
  <c r="B8" i="24"/>
  <c r="B4" i="24"/>
  <c r="B42" i="23"/>
  <c r="B32" i="23"/>
  <c r="B22" i="23"/>
  <c r="B12" i="23"/>
  <c r="B4" i="23"/>
  <c r="I9" i="29"/>
  <c r="H9" i="29"/>
  <c r="N29" i="29" s="1"/>
  <c r="F5" i="29" l="1"/>
  <c r="M25" i="29" s="1"/>
  <c r="C9" i="29"/>
  <c r="N19" i="29" s="1"/>
  <c r="D9" i="29"/>
  <c r="N21" i="29" s="1"/>
  <c r="E9" i="29"/>
  <c r="N23" i="29" s="1"/>
  <c r="F9" i="29"/>
  <c r="N25" i="29" s="1"/>
  <c r="B9" i="29"/>
  <c r="N17" i="29" s="1"/>
  <c r="G5" i="29"/>
  <c r="M27" i="29" s="1"/>
  <c r="I5" i="29"/>
  <c r="D5" i="29"/>
  <c r="M21" i="29" s="1"/>
  <c r="E5" i="29"/>
  <c r="M23" i="29" s="1"/>
  <c r="H5" i="29"/>
  <c r="M29" i="29" s="1"/>
  <c r="B5" i="29"/>
  <c r="M17" i="2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22E7748-C9F6-45D6-989F-367A04B15F1D}" keepAlive="1" name="Fråga - Tabell1" description="Anslutning till Tabell1-frågan i arbetsboken." type="5" refreshedVersion="0" background="1" saveData="1">
    <dbPr connection="Provider=Microsoft.Mashup.OleDb.1;Data Source=$Workbook$;Location=Tabell1;Extended Properties=&quot;&quot;" command="SELECT * FROM [Tabell1]"/>
  </connection>
</connections>
</file>

<file path=xl/sharedStrings.xml><?xml version="1.0" encoding="utf-8"?>
<sst xmlns="http://schemas.openxmlformats.org/spreadsheetml/2006/main" count="315" uniqueCount="149">
  <si>
    <t>Lön</t>
  </si>
  <si>
    <t>Arbetsgivaravgifter</t>
  </si>
  <si>
    <t>Tjänstemän</t>
  </si>
  <si>
    <t>Näringsgren/</t>
  </si>
  <si>
    <t>område</t>
  </si>
  <si>
    <t>Arbetare</t>
  </si>
  <si>
    <t>**Årsgenomsnitt</t>
  </si>
  <si>
    <t>Svenskt Näringsliv</t>
  </si>
  <si>
    <t>Källa: Svenskt Näringsliv</t>
  </si>
  <si>
    <t>Kostnad</t>
  </si>
  <si>
    <t>- Industri</t>
  </si>
  <si>
    <t>Industri</t>
  </si>
  <si>
    <t>Transporter</t>
  </si>
  <si>
    <t>Svenskt Näringsliv, arbetare</t>
  </si>
  <si>
    <t>Svenskt Näringsliv, tjänstemän</t>
  </si>
  <si>
    <t>- Transporter</t>
  </si>
  <si>
    <t>År</t>
  </si>
  <si>
    <t>Andel med resultatlön</t>
  </si>
  <si>
    <t>Resultatlönens andel</t>
  </si>
  <si>
    <t>-72</t>
  </si>
  <si>
    <t>-73</t>
  </si>
  <si>
    <t>-74</t>
  </si>
  <si>
    <t>-75</t>
  </si>
  <si>
    <t>-76</t>
  </si>
  <si>
    <t>-77</t>
  </si>
  <si>
    <t>-78</t>
  </si>
  <si>
    <t>-79</t>
  </si>
  <si>
    <t>-80</t>
  </si>
  <si>
    <t>-81</t>
  </si>
  <si>
    <t>-82</t>
  </si>
  <si>
    <t>-83</t>
  </si>
  <si>
    <t>-84</t>
  </si>
  <si>
    <t>-85</t>
  </si>
  <si>
    <t>-86</t>
  </si>
  <si>
    <t>-87</t>
  </si>
  <si>
    <t>-88</t>
  </si>
  <si>
    <t>-89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</si>
  <si>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</si>
  <si>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</si>
  <si>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</si>
  <si>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</si>
  <si>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</si>
  <si>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</si>
  <si>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</si>
  <si>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</si>
  <si>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</si>
  <si>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</si>
  <si>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-00</t>
  </si>
  <si>
    <t>-01</t>
  </si>
  <si>
    <t>-02</t>
  </si>
  <si>
    <t>-03</t>
  </si>
  <si>
    <t>-04</t>
  </si>
  <si>
    <t>-05</t>
  </si>
  <si>
    <t>-06</t>
  </si>
  <si>
    <t>-07</t>
  </si>
  <si>
    <t>-08</t>
  </si>
  <si>
    <t>-09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</si>
  <si>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</si>
  <si>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</si>
  <si>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</si>
  <si>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</si>
  <si>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</si>
  <si>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</si>
  <si>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</si>
  <si>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</si>
  <si>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</si>
  <si>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</si>
  <si>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</si>
  <si>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Genomsnittlig timförtjänst (kr)</t>
  </si>
  <si>
    <t>Intermittent</t>
  </si>
  <si>
    <t>Kontinuerligt</t>
  </si>
  <si>
    <t>2-skifts</t>
  </si>
  <si>
    <t xml:space="preserve">3-skifts </t>
  </si>
  <si>
    <t>3-skifts</t>
  </si>
  <si>
    <t>Underjords-</t>
  </si>
  <si>
    <t>Ständig</t>
  </si>
  <si>
    <t>Totalt</t>
  </si>
  <si>
    <t>Dagarbete</t>
  </si>
  <si>
    <t>arbete</t>
  </si>
  <si>
    <t>nattarbete</t>
  </si>
  <si>
    <t>Övriga</t>
  </si>
  <si>
    <t>Hela Svenskt Näringsliv</t>
  </si>
  <si>
    <t>Andel timmar</t>
  </si>
  <si>
    <t>TPSH-kvot</t>
  </si>
  <si>
    <t>TP-kvot</t>
  </si>
  <si>
    <t>..</t>
  </si>
  <si>
    <t>Transport</t>
  </si>
  <si>
    <t>Jord- och skogsbruk</t>
  </si>
  <si>
    <t>.. Uppgift inte tillgänglig eller alltför osäker för att anges</t>
  </si>
  <si>
    <t>2-skift</t>
  </si>
  <si>
    <t>Intermittent 
3-skift</t>
  </si>
  <si>
    <t>Kontinuerligt
3-skift</t>
  </si>
  <si>
    <t>Underjords-
arbete</t>
  </si>
  <si>
    <t>Ständigt
nattarbete</t>
  </si>
  <si>
    <t>Övrigt</t>
  </si>
  <si>
    <t>Tidlön + prestationslön (T+P)</t>
  </si>
  <si>
    <t>Skift- och ob-tillägg + helglön (S+H)</t>
  </si>
  <si>
    <t>Övriga näringsgrenar</t>
  </si>
  <si>
    <t>Se tidigare publikation för layoutidé</t>
  </si>
  <si>
    <t>Intermittent 3-skift</t>
  </si>
  <si>
    <t>Kontinuerligt 3-skift</t>
  </si>
  <si>
    <t>Underjordsarbete</t>
  </si>
  <si>
    <t>Ständigt nattarbete</t>
  </si>
  <si>
    <t>Månadslön</t>
  </si>
  <si>
    <t>Timlön</t>
  </si>
  <si>
    <t>Varav arbetare inom:</t>
  </si>
  <si>
    <t xml:space="preserve">Arbetare </t>
  </si>
  <si>
    <t>1995</t>
  </si>
  <si>
    <t>2000</t>
  </si>
  <si>
    <t>2005</t>
  </si>
  <si>
    <t>2010</t>
  </si>
  <si>
    <t>2015</t>
  </si>
  <si>
    <t>Handel &amp; besöksnäring</t>
  </si>
  <si>
    <t>Tjänster</t>
  </si>
  <si>
    <t>Byggindustri, installation</t>
  </si>
  <si>
    <t>- Byggindustri, installation</t>
  </si>
  <si>
    <t>- Handel &amp; besöksnäring</t>
  </si>
  <si>
    <t>- Tjänster</t>
  </si>
  <si>
    <t>-21</t>
  </si>
  <si>
    <t>-22</t>
  </si>
  <si>
    <t>T+P+S+H*</t>
  </si>
  <si>
    <t>Utv i %**</t>
  </si>
  <si>
    <t>Årslön/Kr</t>
  </si>
  <si>
    <t>Arb.kraft</t>
  </si>
  <si>
    <t>Kr/tim</t>
  </si>
  <si>
    <t>Kostnad/Kr</t>
  </si>
  <si>
    <t>* Tids-, prestations, skift/ob, helglön</t>
  </si>
  <si>
    <t>** Beräknat på identiska arbetsplatser förutom för byggnadsverksamhet som är beräknat på totalstatistik.</t>
  </si>
  <si>
    <t>*** Årsgenomsnitt</t>
  </si>
  <si>
    <t>Månads-</t>
  </si>
  <si>
    <t>Utv i %</t>
  </si>
  <si>
    <t>Lön/Kr</t>
  </si>
  <si>
    <t>-23</t>
  </si>
  <si>
    <t>Utv i %*</t>
  </si>
  <si>
    <t>-24</t>
  </si>
  <si>
    <t>Tabell 7.3 Lön per näringsgren och skiftform 2025</t>
  </si>
  <si>
    <t>Tabell 7.1 Lönekostnader 2025, arbetare</t>
  </si>
  <si>
    <t>2024-25</t>
  </si>
  <si>
    <t>2022-25</t>
  </si>
  <si>
    <t>Tabell 7.2 Lönekostnader 2025, tjänstemän</t>
  </si>
  <si>
    <t>Diagram 7.1 Lönekostnader 2025, arbetare</t>
  </si>
  <si>
    <t>Diagram 7.2 Lönekostnader 2025, tjänstemän</t>
  </si>
  <si>
    <t>-25</t>
  </si>
  <si>
    <t>Diagram 7.3 Genomsnittlig timförtjänst per skiftform för arbetare inom Industri 2025</t>
  </si>
  <si>
    <t>Diagram 7.4 Andel arbetade timmar per skiftform för arbetare 2025</t>
  </si>
  <si>
    <t>Diagram 7.5 Löneformer per näringsgren 2025</t>
  </si>
  <si>
    <t>Diagram 7.6 Andel arbetare med månadsavlön inom Industri 1995–2025</t>
  </si>
  <si>
    <t>Diagram 7.7 Andel tjänstemän med resultatlön 1972–2025</t>
  </si>
  <si>
    <t>Diagram 7.8 Andel arbetare med prestationsbaserad ackordslön 2000–2025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</si>
</sst>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15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" borderId="1" applyNumberFormat="0" applyFont="0" applyAlignment="0" applyProtection="0"/>
    <xf numFmtId="0" fontId="13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3" fontId="0" fillId="0" borderId="0" xfId="0" applyNumberFormat="1"/>
    <xf numFmtId="0" fontId="9" fillId="0" borderId="0" xfId="0" applyFont="1"/>
    <xf numFmtId="164" fontId="0" fillId="0" borderId="0" xfId="0" applyNumberFormat="1"/>
    <xf numFmtId="2" fontId="0" fillId="0" borderId="0" xfId="0" applyNumberFormat="1"/>
    <xf numFmtId="0" fontId="12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quotePrefix="1"/>
    <xf numFmtId="0" fontId="13" fillId="0" borderId="0" xfId="0" applyFont="1"/>
    <xf numFmtId="49" fontId="0" fillId="0" borderId="0" xfId="0" applyNumberFormat="1"/>
    <xf numFmtId="49" fontId="13" fillId="0" borderId="0" xfId="0" applyNumberFormat="1" applyFont="1"/>
    <xf numFmtId="0" fontId="13" fillId="0" borderId="0" xfId="6"/>
    <xf numFmtId="0" fontId="12" fillId="0" borderId="0" xfId="6" applyFont="1"/>
    <xf numFmtId="0" fontId="13" fillId="0" borderId="0" xfId="6" quotePrefix="1"/>
    <xf numFmtId="164" fontId="13" fillId="0" borderId="0" xfId="6" applyNumberFormat="1"/>
    <xf numFmtId="0" fontId="13" fillId="0" borderId="0" xfId="0" quotePrefix="1" applyFont="1"/>
    <xf numFmtId="164" fontId="13" fillId="0" borderId="0" xfId="0" applyNumberFormat="1" applyFont="1"/>
    <xf numFmtId="0" fontId="2" fillId="0" borderId="0" xfId="9"/>
    <xf numFmtId="2" fontId="2" fillId="0" borderId="0" xfId="9" applyNumberFormat="1"/>
    <xf numFmtId="165" fontId="0" fillId="0" borderId="0" xfId="10" applyNumberFormat="1" applyFont="1"/>
    <xf numFmtId="0" fontId="2" fillId="0" borderId="0" xfId="9" applyAlignment="1">
      <alignment horizontal="left" vertical="top"/>
    </xf>
    <xf numFmtId="0" fontId="2" fillId="0" borderId="0" xfId="9" applyAlignment="1">
      <alignment horizontal="left" vertical="top" wrapText="1"/>
    </xf>
    <xf numFmtId="0" fontId="12" fillId="0" borderId="0" xfId="9" applyFont="1"/>
    <xf numFmtId="0" fontId="13" fillId="0" borderId="0" xfId="13"/>
    <xf numFmtId="0" fontId="13" fillId="0" borderId="0" xfId="13" applyAlignment="1">
      <alignment wrapText="1"/>
    </xf>
    <xf numFmtId="165" fontId="0" fillId="0" borderId="0" xfId="11" applyNumberFormat="1" applyFont="1"/>
    <xf numFmtId="3" fontId="13" fillId="0" borderId="0" xfId="13" applyNumberFormat="1"/>
    <xf numFmtId="9" fontId="0" fillId="0" borderId="0" xfId="11" applyFont="1"/>
    <xf numFmtId="164" fontId="13" fillId="0" borderId="0" xfId="13" applyNumberFormat="1"/>
    <xf numFmtId="165" fontId="13" fillId="0" borderId="0" xfId="13" applyNumberFormat="1"/>
    <xf numFmtId="1" fontId="13" fillId="0" borderId="0" xfId="13" applyNumberFormat="1"/>
    <xf numFmtId="0" fontId="12" fillId="0" borderId="0" xfId="13" applyFont="1"/>
    <xf numFmtId="2" fontId="13" fillId="0" borderId="0" xfId="13" applyNumberFormat="1"/>
    <xf numFmtId="0" fontId="13" fillId="0" borderId="0" xfId="13" quotePrefix="1"/>
    <xf numFmtId="0" fontId="14" fillId="0" borderId="0" xfId="13" applyFont="1"/>
    <xf numFmtId="0" fontId="15" fillId="0" borderId="0" xfId="13" applyFont="1"/>
    <xf numFmtId="1" fontId="0" fillId="0" borderId="0" xfId="11" applyNumberFormat="1" applyFont="1"/>
    <xf numFmtId="165" fontId="2" fillId="0" borderId="0" xfId="14" applyNumberFormat="1" applyFont="1"/>
    <xf numFmtId="0" fontId="18" fillId="0" borderId="0" xfId="13" applyFont="1" applyAlignment="1">
      <alignment wrapText="1"/>
    </xf>
    <xf numFmtId="0" fontId="20" fillId="0" borderId="0" xfId="13" applyFont="1"/>
    <xf numFmtId="0" fontId="21" fillId="0" borderId="2" xfId="0" applyFont="1" applyBorder="1"/>
    <xf numFmtId="0" fontId="13" fillId="0" borderId="0" xfId="13" applyAlignment="1">
      <alignment horizontal="left" vertical="top" wrapText="1"/>
    </xf>
    <xf numFmtId="0" fontId="1" fillId="0" borderId="0" xfId="9" applyFont="1"/>
    <xf numFmtId="0" fontId="13" fillId="0" borderId="0" xfId="9" applyFont="1"/>
    <xf numFmtId="0" fontId="21" fillId="0" borderId="0" xfId="9" applyFont="1"/>
    <xf numFmtId="10" fontId="13" fillId="0" borderId="0" xfId="9" applyNumberFormat="1" applyFont="1"/>
    <xf numFmtId="0" fontId="13" fillId="0" borderId="0" xfId="9" applyFont="1" applyAlignment="1">
      <alignment wrapText="1"/>
    </xf>
    <xf numFmtId="165" fontId="13" fillId="0" borderId="0" xfId="14" applyNumberFormat="1" applyFont="1" applyAlignment="1">
      <alignment horizontal="right"/>
    </xf>
    <xf numFmtId="2" fontId="13" fillId="0" borderId="0" xfId="9" applyNumberFormat="1" applyFont="1" applyAlignment="1">
      <alignment horizontal="right"/>
    </xf>
    <xf numFmtId="0" fontId="21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165" fontId="13" fillId="0" borderId="0" xfId="9" applyNumberFormat="1" applyFont="1" applyAlignment="1">
      <alignment horizontal="right"/>
    </xf>
    <xf numFmtId="2" fontId="21" fillId="0" borderId="0" xfId="9" applyNumberFormat="1" applyFont="1" applyAlignment="1">
      <alignment horizontal="right"/>
    </xf>
    <xf numFmtId="2" fontId="13" fillId="0" borderId="0" xfId="9" applyNumberFormat="1" applyFont="1"/>
    <xf numFmtId="165" fontId="13" fillId="0" borderId="0" xfId="9" applyNumberFormat="1" applyFont="1"/>
    <xf numFmtId="165" fontId="13" fillId="0" borderId="0" xfId="11" applyNumberFormat="1" applyFont="1" applyAlignment="1">
      <alignment horizontal="right"/>
    </xf>
    <xf numFmtId="165" fontId="13" fillId="0" borderId="0" xfId="11" applyNumberFormat="1" applyFont="1"/>
    <xf numFmtId="0" fontId="13" fillId="0" borderId="0" xfId="13" quotePrefix="1" applyAlignment="1">
      <alignment horizontal="left"/>
    </xf>
    <xf numFmtId="0" fontId="13" fillId="0" borderId="0" xfId="13" applyAlignment="1">
      <alignment horizontal="left"/>
    </xf>
  </cellXfs>
  <cellStyles count="15">
    <cellStyle name="Anteckning 2" xfId="12" xr:uid="{EE05214B-1D4B-4AF9-AAD3-1DFB0A85EEFD}"/>
    <cellStyle name="Normal" xfId="0" builtinId="0"/>
    <cellStyle name="Normal 2" xfId="1" xr:uid="{00000000-0005-0000-0000-000001000000}"/>
    <cellStyle name="Normal 2 2" xfId="7" xr:uid="{0033407B-F3A5-4CA2-AA03-92DA96B1D23B}"/>
    <cellStyle name="Normal 2 3" xfId="13" xr:uid="{2B35D979-6BBE-455C-A8DA-B95500D91484}"/>
    <cellStyle name="Normal 3" xfId="2" xr:uid="{00000000-0005-0000-0000-000002000000}"/>
    <cellStyle name="Normal 4" xfId="3" xr:uid="{00000000-0005-0000-0000-000003000000}"/>
    <cellStyle name="Normal 4 2" xfId="8" xr:uid="{474CD745-F6DC-4E18-A484-BA2C3557D289}"/>
    <cellStyle name="Normal 5" xfId="4" xr:uid="{00000000-0005-0000-0000-000004000000}"/>
    <cellStyle name="Normal 6" xfId="5" xr:uid="{00000000-0005-0000-0000-000033000000}"/>
    <cellStyle name="Normal 7" xfId="6" xr:uid="{0F60D928-E857-4EB0-A158-6D63E4971B6B}"/>
    <cellStyle name="Normal 8" xfId="9" xr:uid="{7BBE6F44-D09A-479C-926E-111766C98BC4}"/>
    <cellStyle name="Procent" xfId="14" builtinId="5"/>
    <cellStyle name="Procent 2" xfId="10" xr:uid="{0F2E7911-740F-4117-A8E2-62DC37EAE866}"/>
    <cellStyle name="Procent 2 2" xfId="11" xr:uid="{3FD68E8F-9E47-4731-92E3-0C2AA57B0322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D650"/>
      <color rgb="FFD53D20"/>
      <color rgb="FF141313"/>
      <color rgb="FFDDDEDD"/>
      <color rgb="FFDA5120"/>
      <color rgb="FFFFD0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9357386502771E-2"/>
          <c:y val="0.14807401368810172"/>
          <c:w val="0.90320775606071579"/>
          <c:h val="0.62357814756541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 7.1'!$B$2</c:f>
              <c:strCache>
                <c:ptCount val="1"/>
                <c:pt idx="0">
                  <c:v>Lön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7.1'!$A$3:$A$8</c:f>
              <c:strCache>
                <c:ptCount val="6"/>
                <c:pt idx="0">
                  <c:v>Svenskt Näringsliv, arbetare</c:v>
                </c:pt>
                <c:pt idx="1">
                  <c:v>- Industri</c:v>
                </c:pt>
                <c:pt idx="2">
                  <c:v>- Byggindustri, installation</c:v>
                </c:pt>
                <c:pt idx="3">
                  <c:v>- Handel &amp; besöksnäring</c:v>
                </c:pt>
                <c:pt idx="4">
                  <c:v>- Transporter</c:v>
                </c:pt>
                <c:pt idx="5">
                  <c:v>- Tjänster</c:v>
                </c:pt>
              </c:strCache>
            </c:strRef>
          </c:cat>
          <c:val>
            <c:numRef>
              <c:f>'Dia 7.1'!$B$3:$B$8</c:f>
              <c:numCache>
                <c:formatCode>#,##0</c:formatCode>
                <c:ptCount val="6"/>
                <c:pt idx="0">
                  <c:v>437600</c:v>
                </c:pt>
                <c:pt idx="1">
                  <c:v>467800</c:v>
                </c:pt>
                <c:pt idx="2">
                  <c:v>487700</c:v>
                </c:pt>
                <c:pt idx="3">
                  <c:v>409900</c:v>
                </c:pt>
                <c:pt idx="4">
                  <c:v>427600</c:v>
                </c:pt>
                <c:pt idx="5">
                  <c:v>398500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E-4B7D-B3C6-82A114291197}"/>
            </c:ext>
          </c:extLst>
        </c:ser>
        <c:ser>
          <c:idx val="1"/>
          <c:order val="1"/>
          <c:tx>
            <c:strRef>
              <c:f>'Dia 7.1'!$C$2</c:f>
              <c:strCache>
                <c:ptCount val="1"/>
                <c:pt idx="0">
                  <c:v>Arbetsgivaravgifter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 7.1'!$A$3:$A$8</c:f>
              <c:strCache>
                <c:ptCount val="6"/>
                <c:pt idx="0">
                  <c:v>Svenskt Näringsliv, arbetare</c:v>
                </c:pt>
                <c:pt idx="1">
                  <c:v>- Industri</c:v>
                </c:pt>
                <c:pt idx="2">
                  <c:v>- Byggindustri, installation</c:v>
                </c:pt>
                <c:pt idx="3">
                  <c:v>- Handel &amp; besöksnäring</c:v>
                </c:pt>
                <c:pt idx="4">
                  <c:v>- Transporter</c:v>
                </c:pt>
                <c:pt idx="5">
                  <c:v>- Tjänster</c:v>
                </c:pt>
              </c:strCache>
            </c:strRef>
          </c:cat>
          <c:val>
            <c:numRef>
              <c:f>'Dia 7.1'!$C$3:$C$8</c:f>
              <c:numCache>
                <c:formatCode>#,##0</c:formatCode>
                <c:ptCount val="6"/>
                <c:pt idx="0">
                  <c:v>164000</c:v>
                </c:pt>
                <c:pt idx="1">
                  <c:v>175400</c:v>
                </c:pt>
                <c:pt idx="2">
                  <c:v>182800</c:v>
                </c:pt>
                <c:pt idx="3">
                  <c:v>153800</c:v>
                </c:pt>
                <c:pt idx="4">
                  <c:v>160400</c:v>
                </c:pt>
                <c:pt idx="5">
                  <c:v>149500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E-4B7D-B3C6-82A114291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93113888"/>
        <c:axId val="693114216"/>
      </c:barChart>
      <c:catAx>
        <c:axId val="69311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3114216"/>
        <c:crosses val="autoZero"/>
        <c:auto val="1"/>
        <c:lblAlgn val="ctr"/>
        <c:lblOffset val="100"/>
        <c:noMultiLvlLbl val="0"/>
      </c:catAx>
      <c:valAx>
        <c:axId val="693114216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311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74397894744098E-2"/>
          <c:y val="0.15222831850479365"/>
          <c:w val="0.8916527155524745"/>
          <c:h val="0.61919515190973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 7.2'!$B$3</c:f>
              <c:strCache>
                <c:ptCount val="1"/>
                <c:pt idx="0">
                  <c:v>Lön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7.2'!$A$4:$A$9</c:f>
              <c:strCache>
                <c:ptCount val="6"/>
                <c:pt idx="0">
                  <c:v>Svenskt Näringsliv, tjänstemän</c:v>
                </c:pt>
                <c:pt idx="1">
                  <c:v>- Industri</c:v>
                </c:pt>
                <c:pt idx="2">
                  <c:v>- Byggindustri, installation</c:v>
                </c:pt>
                <c:pt idx="3">
                  <c:v>- Handel &amp; besöksnäring</c:v>
                </c:pt>
                <c:pt idx="4">
                  <c:v>- Transporter</c:v>
                </c:pt>
                <c:pt idx="5">
                  <c:v>- Tjänster</c:v>
                </c:pt>
              </c:strCache>
            </c:strRef>
          </c:cat>
          <c:val>
            <c:numRef>
              <c:f>'Dia 7.2'!$B$4:$B$9</c:f>
              <c:numCache>
                <c:formatCode>#,##0</c:formatCode>
                <c:ptCount val="6"/>
                <c:pt idx="0">
                  <c:v>652900</c:v>
                </c:pt>
                <c:pt idx="1">
                  <c:v>703500</c:v>
                </c:pt>
                <c:pt idx="2">
                  <c:v>704900</c:v>
                </c:pt>
                <c:pt idx="3">
                  <c:v>611100</c:v>
                </c:pt>
                <c:pt idx="4">
                  <c:v>614400</c:v>
                </c:pt>
                <c:pt idx="5">
                  <c:v>615200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4-4B0E-8EAA-412A285449DA}"/>
            </c:ext>
          </c:extLst>
        </c:ser>
        <c:ser>
          <c:idx val="1"/>
          <c:order val="1"/>
          <c:tx>
            <c:strRef>
              <c:f>'Dia 7.2'!$C$3</c:f>
              <c:strCache>
                <c:ptCount val="1"/>
                <c:pt idx="0">
                  <c:v>Arbetsgivaravgifter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 7.2'!$A$4:$A$9</c:f>
              <c:strCache>
                <c:ptCount val="6"/>
                <c:pt idx="0">
                  <c:v>Svenskt Näringsliv, tjänstemän</c:v>
                </c:pt>
                <c:pt idx="1">
                  <c:v>- Industri</c:v>
                </c:pt>
                <c:pt idx="2">
                  <c:v>- Byggindustri, installation</c:v>
                </c:pt>
                <c:pt idx="3">
                  <c:v>- Handel &amp; besöksnäring</c:v>
                </c:pt>
                <c:pt idx="4">
                  <c:v>- Transporter</c:v>
                </c:pt>
                <c:pt idx="5">
                  <c:v>- Tjänster</c:v>
                </c:pt>
              </c:strCache>
            </c:strRef>
          </c:cat>
          <c:val>
            <c:numRef>
              <c:f>'Dia 7.2'!$C$4:$C$9</c:f>
              <c:numCache>
                <c:formatCode>#,##0</c:formatCode>
                <c:ptCount val="6"/>
                <c:pt idx="0">
                  <c:v>325200</c:v>
                </c:pt>
                <c:pt idx="1">
                  <c:v>350400</c:v>
                </c:pt>
                <c:pt idx="2">
                  <c:v>351100</c:v>
                </c:pt>
                <c:pt idx="3">
                  <c:v>304400</c:v>
                </c:pt>
                <c:pt idx="4">
                  <c:v>306100</c:v>
                </c:pt>
                <c:pt idx="5">
                  <c:v>306400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D4-4B0E-8EAA-412A2854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93113888"/>
        <c:axId val="693114216"/>
      </c:barChart>
      <c:catAx>
        <c:axId val="69311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3114216"/>
        <c:crosses val="autoZero"/>
        <c:auto val="1"/>
        <c:lblAlgn val="ctr"/>
        <c:lblOffset val="100"/>
        <c:noMultiLvlLbl val="0"/>
      </c:catAx>
      <c:valAx>
        <c:axId val="693114216"/>
        <c:scaling>
          <c:orientation val="minMax"/>
          <c:max val="1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3113888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'Dia 7.3'!$A$4</c:f>
              <c:strCache>
                <c:ptCount val="1"/>
                <c:pt idx="0">
                  <c:v>Tidlön + prestationslön (T+P)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7.3'!$C$3:$I$3</c:f>
              <c:strCache>
                <c:ptCount val="7"/>
                <c:pt idx="0">
                  <c:v>Dagarbete</c:v>
                </c:pt>
                <c:pt idx="1">
                  <c:v>2-skift</c:v>
                </c:pt>
                <c:pt idx="2">
                  <c:v>Intermittent 
3-skift</c:v>
                </c:pt>
                <c:pt idx="3">
                  <c:v>Kontinuerligt
3-skift</c:v>
                </c:pt>
                <c:pt idx="4">
                  <c:v>Underjords-
arbete</c:v>
                </c:pt>
                <c:pt idx="5">
                  <c:v>Ständigt
nattarbete</c:v>
                </c:pt>
                <c:pt idx="6">
                  <c:v>Övrigt</c:v>
                </c:pt>
              </c:strCache>
            </c:strRef>
          </c:cat>
          <c:val>
            <c:numRef>
              <c:f>'Dia 7.3'!$C$4:$I$4</c:f>
              <c:numCache>
                <c:formatCode>General</c:formatCode>
                <c:ptCount val="7"/>
                <c:pt idx="0">
                  <c:v>201.21</c:v>
                </c:pt>
                <c:pt idx="1">
                  <c:v>204.19</c:v>
                </c:pt>
                <c:pt idx="2">
                  <c:v>216.52</c:v>
                </c:pt>
                <c:pt idx="3">
                  <c:v>233.08</c:v>
                </c:pt>
                <c:pt idx="4">
                  <c:v>277.56</c:v>
                </c:pt>
                <c:pt idx="5">
                  <c:v>242.58</c:v>
                </c:pt>
                <c:pt idx="6">
                  <c:v>244.94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D-4904-A4F8-0263E70ACD8D}"/>
            </c:ext>
          </c:extLst>
        </c:ser>
        <c:ser>
          <c:idx val="1"/>
          <c:order val="1"/>
          <c:tx>
            <c:strRef>
              <c:f>'Dia 7.3'!$A$5</c:f>
              <c:strCache>
                <c:ptCount val="1"/>
                <c:pt idx="0">
                  <c:v>Skift- och ob-tillägg + helglön (S+H)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 7.3'!$C$3:$I$3</c:f>
              <c:strCache>
                <c:ptCount val="7"/>
                <c:pt idx="0">
                  <c:v>Dagarbete</c:v>
                </c:pt>
                <c:pt idx="1">
                  <c:v>2-skift</c:v>
                </c:pt>
                <c:pt idx="2">
                  <c:v>Intermittent 
3-skift</c:v>
                </c:pt>
                <c:pt idx="3">
                  <c:v>Kontinuerligt
3-skift</c:v>
                </c:pt>
                <c:pt idx="4">
                  <c:v>Underjords-
arbete</c:v>
                </c:pt>
                <c:pt idx="5">
                  <c:v>Ständigt
nattarbete</c:v>
                </c:pt>
                <c:pt idx="6">
                  <c:v>Övrigt</c:v>
                </c:pt>
              </c:strCache>
            </c:strRef>
          </c:cat>
          <c:val>
            <c:numRef>
              <c:f>'Dia 7.3'!$C$5:$I$5</c:f>
              <c:numCache>
                <c:formatCode>General</c:formatCode>
                <c:ptCount val="7"/>
                <c:pt idx="0">
                  <c:v>11.70999999999998</c:v>
                </c:pt>
                <c:pt idx="1">
                  <c:v>26.909999999999997</c:v>
                </c:pt>
                <c:pt idx="2">
                  <c:v>42.77000000000001</c:v>
                </c:pt>
                <c:pt idx="3">
                  <c:v>59.22999999999999</c:v>
                </c:pt>
                <c:pt idx="4">
                  <c:v>58.139999999999986</c:v>
                </c:pt>
                <c:pt idx="5">
                  <c:v>49.080000000000013</c:v>
                </c:pt>
                <c:pt idx="6">
                  <c:v>42.20999999999998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D-4904-A4F8-0263E70AC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5479224"/>
        <c:axId val="1075481192"/>
      </c:barChart>
      <c:catAx>
        <c:axId val="1075479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75481192"/>
        <c:crosses val="autoZero"/>
        <c:auto val="1"/>
        <c:lblAlgn val="ctr"/>
        <c:lblOffset val="100"/>
        <c:noMultiLvlLbl val="0"/>
      </c:catAx>
      <c:valAx>
        <c:axId val="107548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75479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D1-439B-B39C-761CF68440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D1-439B-B39C-761CF68440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D1-439B-B39C-761CF68440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D1-439B-B39C-761CF68440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D1-439B-B39C-761CF684404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D1-439B-B39C-761CF684404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ED1-439B-B39C-761CF6844046}"/>
              </c:ext>
            </c:extLst>
          </c:dPt>
          <c:cat>
            <c:strRef>
              <c:f>'Dia 7.4'!$B$3:$H$3</c:f>
              <c:strCache>
                <c:ptCount val="7"/>
                <c:pt idx="0">
                  <c:v>Dagarbete</c:v>
                </c:pt>
                <c:pt idx="1">
                  <c:v>2-skift</c:v>
                </c:pt>
                <c:pt idx="2">
                  <c:v>Intermittent 
3-skift</c:v>
                </c:pt>
                <c:pt idx="3">
                  <c:v>Kontinuerligt
3-skift</c:v>
                </c:pt>
                <c:pt idx="4">
                  <c:v>Underjords-
arbete</c:v>
                </c:pt>
                <c:pt idx="5">
                  <c:v>Ständigt
nattarbete</c:v>
                </c:pt>
                <c:pt idx="6">
                  <c:v>Övrigt</c:v>
                </c:pt>
              </c:strCache>
            </c:strRef>
          </c:cat>
          <c:val>
            <c:numRef>
              <c:f>'Dia 7.4'!$B$5:$H$5</c:f>
              <c:numCache>
                <c:formatCode>0.0%</c:formatCode>
                <c:ptCount val="7"/>
                <c:pt idx="0">
                  <c:v>0.62778182724650866</c:v>
                </c:pt>
                <c:pt idx="1">
                  <c:v>0.17927124288187543</c:v>
                </c:pt>
                <c:pt idx="2">
                  <c:v>3.3960106948046902E-2</c:v>
                </c:pt>
                <c:pt idx="3">
                  <c:v>8.9816348704485557E-2</c:v>
                </c:pt>
                <c:pt idx="4">
                  <c:v>1.0004449156553515E-2</c:v>
                </c:pt>
                <c:pt idx="5">
                  <c:v>3.2731750569555157E-2</c:v>
                </c:pt>
                <c:pt idx="6">
                  <c:v>2.6434274492974967E-2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D1-439B-B39C-761CF6844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6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74-4235-B912-37D20E53CA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74-4235-B912-37D20E53CA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74-4235-B912-37D20E53CA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74-4235-B912-37D20E53CA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874-4235-B912-37D20E53CA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874-4235-B912-37D20E53CA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874-4235-B912-37D20E53CADA}"/>
              </c:ext>
            </c:extLst>
          </c:dPt>
          <c:cat>
            <c:strRef>
              <c:f>'Dia 7.4'!$B$3:$H$3</c:f>
              <c:strCache>
                <c:ptCount val="7"/>
                <c:pt idx="0">
                  <c:v>Dagarbete</c:v>
                </c:pt>
                <c:pt idx="1">
                  <c:v>2-skift</c:v>
                </c:pt>
                <c:pt idx="2">
                  <c:v>Intermittent 
3-skift</c:v>
                </c:pt>
                <c:pt idx="3">
                  <c:v>Kontinuerligt
3-skift</c:v>
                </c:pt>
                <c:pt idx="4">
                  <c:v>Underjords-
arbete</c:v>
                </c:pt>
                <c:pt idx="5">
                  <c:v>Ständigt
nattarbete</c:v>
                </c:pt>
                <c:pt idx="6">
                  <c:v>Övrigt</c:v>
                </c:pt>
              </c:strCache>
            </c:strRef>
          </c:cat>
          <c:val>
            <c:numRef>
              <c:f>'Dia 7.4'!$B$9:$H$9</c:f>
              <c:numCache>
                <c:formatCode>0.0%</c:formatCode>
                <c:ptCount val="7"/>
                <c:pt idx="0">
                  <c:v>0.91055914458639542</c:v>
                </c:pt>
                <c:pt idx="1">
                  <c:v>3.093674644640626E-2</c:v>
                </c:pt>
                <c:pt idx="2">
                  <c:v>6.1989911115224181E-3</c:v>
                </c:pt>
                <c:pt idx="3">
                  <c:v>4.1949759930912022E-3</c:v>
                </c:pt>
                <c:pt idx="4">
                  <c:v>4.5341890516587723E-4</c:v>
                </c:pt>
                <c:pt idx="5">
                  <c:v>1.1814086843332896E-2</c:v>
                </c:pt>
                <c:pt idx="6">
                  <c:v>3.5842636114086043E-2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874-4235-B912-37D20E53C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6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'Dia 7.5'!$B$3</c:f>
              <c:strCache>
                <c:ptCount val="1"/>
                <c:pt idx="0">
                  <c:v>Månadslön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7.5'!$A$5:$A$14</c:f>
              <c:strCache>
                <c:ptCount val="10"/>
                <c:pt idx="0">
                  <c:v>Handel &amp; besöksnäring</c:v>
                </c:pt>
                <c:pt idx="1">
                  <c:v>Jord- och skogsbruk</c:v>
                </c:pt>
                <c:pt idx="2">
                  <c:v>Tjänster</c:v>
                </c:pt>
                <c:pt idx="3">
                  <c:v>Byggindustri, installation</c:v>
                </c:pt>
                <c:pt idx="4">
                  <c:v>Transporter</c:v>
                </c:pt>
                <c:pt idx="5">
                  <c:v>Industri</c:v>
                </c:pt>
                <c:pt idx="6">
                  <c:v>Varav arbetare inom:</c:v>
                </c:pt>
                <c:pt idx="8">
                  <c:v>Arbetare </c:v>
                </c:pt>
                <c:pt idx="9">
                  <c:v>Tjänstemän</c:v>
                </c:pt>
              </c:strCache>
            </c:strRef>
          </c:cat>
          <c:val>
            <c:numRef>
              <c:f>'Dia 7.5'!$B$5:$B$14</c:f>
              <c:numCache>
                <c:formatCode>0</c:formatCode>
                <c:ptCount val="10"/>
                <c:pt idx="0">
                  <c:v>33.698089311906749</c:v>
                </c:pt>
                <c:pt idx="1">
                  <c:v>41.916346777007824</c:v>
                </c:pt>
                <c:pt idx="2">
                  <c:v>44.1458539780648</c:v>
                </c:pt>
                <c:pt idx="3">
                  <c:v>50.353035614822581</c:v>
                </c:pt>
                <c:pt idx="4">
                  <c:v>78.662152661021608</c:v>
                </c:pt>
                <c:pt idx="5">
                  <c:v>92.358848127998215</c:v>
                </c:pt>
                <c:pt idx="8">
                  <c:v>58.409183528708013</c:v>
                </c:pt>
                <c:pt idx="9">
                  <c:v>96.186484551412676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8-498D-A3A9-08E704CD03AE}"/>
            </c:ext>
          </c:extLst>
        </c:ser>
        <c:ser>
          <c:idx val="1"/>
          <c:order val="1"/>
          <c:tx>
            <c:strRef>
              <c:f>'Dia 7.5'!$C$3</c:f>
              <c:strCache>
                <c:ptCount val="1"/>
                <c:pt idx="0">
                  <c:v>Timlön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'Dia 7.5'!$A$5:$A$14</c:f>
              <c:strCache>
                <c:ptCount val="10"/>
                <c:pt idx="0">
                  <c:v>Handel &amp; besöksnäring</c:v>
                </c:pt>
                <c:pt idx="1">
                  <c:v>Jord- och skogsbruk</c:v>
                </c:pt>
                <c:pt idx="2">
                  <c:v>Tjänster</c:v>
                </c:pt>
                <c:pt idx="3">
                  <c:v>Byggindustri, installation</c:v>
                </c:pt>
                <c:pt idx="4">
                  <c:v>Transporter</c:v>
                </c:pt>
                <c:pt idx="5">
                  <c:v>Industri</c:v>
                </c:pt>
                <c:pt idx="6">
                  <c:v>Varav arbetare inom:</c:v>
                </c:pt>
                <c:pt idx="8">
                  <c:v>Arbetare </c:v>
                </c:pt>
                <c:pt idx="9">
                  <c:v>Tjänstemän</c:v>
                </c:pt>
              </c:strCache>
            </c:strRef>
          </c:cat>
          <c:val>
            <c:numRef>
              <c:f>'Dia 7.5'!$C$5:$C$14</c:f>
              <c:numCache>
                <c:formatCode>0</c:formatCode>
                <c:ptCount val="10"/>
                <c:pt idx="0">
                  <c:v>66.301910688093258</c:v>
                </c:pt>
                <c:pt idx="1">
                  <c:v>58.083653222992176</c:v>
                </c:pt>
                <c:pt idx="2">
                  <c:v>55.8541460219352</c:v>
                </c:pt>
                <c:pt idx="3">
                  <c:v>49.646964385177419</c:v>
                </c:pt>
                <c:pt idx="4">
                  <c:v>21.337847338978388</c:v>
                </c:pt>
                <c:pt idx="5">
                  <c:v>7.6411518720017906</c:v>
                </c:pt>
                <c:pt idx="8">
                  <c:v>41.590816471291987</c:v>
                </c:pt>
                <c:pt idx="9">
                  <c:v>3.8135154485873217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8-498D-A3A9-08E704CD0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1143906304"/>
        <c:axId val="1143906632"/>
      </c:barChart>
      <c:catAx>
        <c:axId val="114390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43906632"/>
        <c:crosses val="autoZero"/>
        <c:auto val="1"/>
        <c:lblAlgn val="ctr"/>
        <c:lblOffset val="100"/>
        <c:noMultiLvlLbl val="0"/>
      </c:catAx>
      <c:valAx>
        <c:axId val="1143906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439063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 7.6'!$B$3</c:f>
              <c:strCache>
                <c:ptCount val="1"/>
                <c:pt idx="0">
                  <c:v>Månadslön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 7.6'!$A$4:$A$34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2000</c:v>
                </c:pt>
                <c:pt idx="30">
                  <c:v>2025</c:v>
                </c:pt>
              </c:strCache>
            </c:strRef>
          </c:cat>
          <c:val>
            <c:numRef>
              <c:f>'Dia 7.6'!$B$4:$B$34</c:f>
              <c:numCache>
                <c:formatCode>0</c:formatCode>
                <c:ptCount val="31"/>
                <c:pt idx="0">
                  <c:v>42.970000000000006</c:v>
                </c:pt>
                <c:pt idx="1">
                  <c:v>54.7</c:v>
                </c:pt>
                <c:pt idx="2">
                  <c:v>58.19</c:v>
                </c:pt>
                <c:pt idx="3">
                  <c:v>64.570000000000007</c:v>
                </c:pt>
                <c:pt idx="4">
                  <c:v>67.75</c:v>
                </c:pt>
                <c:pt idx="5">
                  <c:v>70.318222029996136</c:v>
                </c:pt>
                <c:pt idx="6">
                  <c:v>71.911075400296497</c:v>
                </c:pt>
                <c:pt idx="7">
                  <c:v>74.342997550123499</c:v>
                </c:pt>
                <c:pt idx="8">
                  <c:v>78.78</c:v>
                </c:pt>
                <c:pt idx="9">
                  <c:v>80.5</c:v>
                </c:pt>
                <c:pt idx="10">
                  <c:v>82.6</c:v>
                </c:pt>
                <c:pt idx="11">
                  <c:v>83.8</c:v>
                </c:pt>
                <c:pt idx="12">
                  <c:v>84.8</c:v>
                </c:pt>
                <c:pt idx="13">
                  <c:v>85.2</c:v>
                </c:pt>
                <c:pt idx="14">
                  <c:v>85.6</c:v>
                </c:pt>
                <c:pt idx="15">
                  <c:v>86.86</c:v>
                </c:pt>
                <c:pt idx="16">
                  <c:v>86</c:v>
                </c:pt>
                <c:pt idx="17">
                  <c:v>86</c:v>
                </c:pt>
                <c:pt idx="18">
                  <c:v>87</c:v>
                </c:pt>
                <c:pt idx="19">
                  <c:v>88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  <c:pt idx="23">
                  <c:v>90</c:v>
                </c:pt>
                <c:pt idx="24">
                  <c:v>91</c:v>
                </c:pt>
                <c:pt idx="25">
                  <c:v>91</c:v>
                </c:pt>
                <c:pt idx="26" formatCode="General">
                  <c:v>91</c:v>
                </c:pt>
                <c:pt idx="27" formatCode="General">
                  <c:v>91</c:v>
                </c:pt>
                <c:pt idx="28" formatCode="General">
                  <c:v>92</c:v>
                </c:pt>
                <c:pt idx="29" formatCode="General">
                  <c:v>92</c:v>
                </c:pt>
                <c:pt idx="30" formatCode="General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D-4BCE-862F-B2217995F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"/>
        <c:axId val="1144255024"/>
        <c:axId val="1144254040"/>
      </c:barChart>
      <c:catAx>
        <c:axId val="114425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44254040"/>
        <c:crosses val="autoZero"/>
        <c:auto val="1"/>
        <c:lblAlgn val="ctr"/>
        <c:lblOffset val="100"/>
        <c:noMultiLvlLbl val="0"/>
      </c:catAx>
      <c:valAx>
        <c:axId val="1144254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442550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6917608942809E-2"/>
          <c:y val="0.13257902226599369"/>
          <c:w val="0.93545691655291796"/>
          <c:h val="0.71843647906578001"/>
        </c:manualLayout>
      </c:layout>
      <c:lineChart>
        <c:grouping val="standard"/>
        <c:varyColors val="0"/>
        <c:ser>
          <c:idx val="0"/>
          <c:order val="0"/>
          <c:tx>
            <c:strRef>
              <c:f>'Dia 7.7'!$C$3</c:f>
              <c:strCache>
                <c:ptCount val="1"/>
                <c:pt idx="0">
                  <c:v>Andel med resultatlön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'Dia 7.7'!$B$4:$B$57</c:f>
              <c:strCache>
                <c:ptCount val="54"/>
                <c:pt idx="0">
                  <c:v>1972</c:v>
                </c:pt>
                <c:pt idx="8">
                  <c:v>1980</c:v>
                </c:pt>
                <c:pt idx="18">
                  <c:v>1990</c:v>
                </c:pt>
                <c:pt idx="28">
                  <c:v>2000</c:v>
                </c:pt>
                <c:pt idx="38">
                  <c:v>2010</c:v>
                </c:pt>
                <c:pt idx="48">
                  <c:v>2020</c:v>
                </c:pt>
                <c:pt idx="53">
                  <c:v>2025</c:v>
                </c:pt>
              </c:strCache>
            </c:strRef>
          </c:cat>
          <c:val>
            <c:numRef>
              <c:f>'Dia 7.7'!$C$4:$C$57</c:f>
              <c:numCache>
                <c:formatCode>0.0</c:formatCode>
                <c:ptCount val="54"/>
                <c:pt idx="0">
                  <c:v>6.3</c:v>
                </c:pt>
                <c:pt idx="1">
                  <c:v>6.4</c:v>
                </c:pt>
                <c:pt idx="2">
                  <c:v>5.7</c:v>
                </c:pt>
                <c:pt idx="3">
                  <c:v>5.3</c:v>
                </c:pt>
                <c:pt idx="4">
                  <c:v>5.0999999999999996</c:v>
                </c:pt>
                <c:pt idx="5">
                  <c:v>4.9000000000000004</c:v>
                </c:pt>
                <c:pt idx="6">
                  <c:v>4.5999999999999996</c:v>
                </c:pt>
                <c:pt idx="7">
                  <c:v>4.7</c:v>
                </c:pt>
                <c:pt idx="8">
                  <c:v>4.8</c:v>
                </c:pt>
                <c:pt idx="9">
                  <c:v>4.7</c:v>
                </c:pt>
                <c:pt idx="10">
                  <c:v>4.7</c:v>
                </c:pt>
                <c:pt idx="11">
                  <c:v>5.2</c:v>
                </c:pt>
                <c:pt idx="12">
                  <c:v>8.6999999999999993</c:v>
                </c:pt>
                <c:pt idx="13">
                  <c:v>9.6999999999999993</c:v>
                </c:pt>
                <c:pt idx="14">
                  <c:v>10</c:v>
                </c:pt>
                <c:pt idx="15">
                  <c:v>8.3000000000000007</c:v>
                </c:pt>
                <c:pt idx="16">
                  <c:v>9.5</c:v>
                </c:pt>
                <c:pt idx="17">
                  <c:v>11</c:v>
                </c:pt>
                <c:pt idx="18">
                  <c:v>11.2</c:v>
                </c:pt>
                <c:pt idx="19">
                  <c:v>10.8</c:v>
                </c:pt>
                <c:pt idx="20">
                  <c:v>12.6</c:v>
                </c:pt>
                <c:pt idx="21">
                  <c:v>11.9</c:v>
                </c:pt>
                <c:pt idx="22">
                  <c:v>16.7</c:v>
                </c:pt>
                <c:pt idx="23">
                  <c:v>16.100000000000001</c:v>
                </c:pt>
                <c:pt idx="24">
                  <c:v>15.9</c:v>
                </c:pt>
                <c:pt idx="25">
                  <c:v>16.2</c:v>
                </c:pt>
                <c:pt idx="26">
                  <c:v>16.2</c:v>
                </c:pt>
                <c:pt idx="27">
                  <c:v>15.6</c:v>
                </c:pt>
                <c:pt idx="28">
                  <c:v>17.3</c:v>
                </c:pt>
                <c:pt idx="29">
                  <c:v>15.9</c:v>
                </c:pt>
                <c:pt idx="30">
                  <c:v>13</c:v>
                </c:pt>
                <c:pt idx="31">
                  <c:v>15.4</c:v>
                </c:pt>
                <c:pt idx="32">
                  <c:v>13</c:v>
                </c:pt>
                <c:pt idx="33">
                  <c:v>11.5</c:v>
                </c:pt>
                <c:pt idx="34">
                  <c:v>11.2</c:v>
                </c:pt>
                <c:pt idx="35">
                  <c:v>12</c:v>
                </c:pt>
                <c:pt idx="36">
                  <c:v>11.2</c:v>
                </c:pt>
                <c:pt idx="37">
                  <c:v>11.1</c:v>
                </c:pt>
                <c:pt idx="38">
                  <c:v>10.6</c:v>
                </c:pt>
                <c:pt idx="39">
                  <c:v>10.6</c:v>
                </c:pt>
                <c:pt idx="40">
                  <c:v>9.8000000000000007</c:v>
                </c:pt>
                <c:pt idx="41">
                  <c:v>9.6</c:v>
                </c:pt>
                <c:pt idx="42">
                  <c:v>9.4768165429584101</c:v>
                </c:pt>
                <c:pt idx="43">
                  <c:v>9.0970953935701608</c:v>
                </c:pt>
                <c:pt idx="44">
                  <c:v>9.5029381955179701</c:v>
                </c:pt>
                <c:pt idx="45">
                  <c:v>8.6576719784602503</c:v>
                </c:pt>
                <c:pt idx="46">
                  <c:v>8.5472707495416902</c:v>
                </c:pt>
                <c:pt idx="47">
                  <c:v>8.1585457849358498</c:v>
                </c:pt>
                <c:pt idx="48">
                  <c:v>9.1826610302739802</c:v>
                </c:pt>
                <c:pt idx="49">
                  <c:v>8.4017897072804395</c:v>
                </c:pt>
                <c:pt idx="50">
                  <c:v>8.7363564567851508</c:v>
                </c:pt>
                <c:pt idx="51">
                  <c:v>8.7004229755167302</c:v>
                </c:pt>
                <c:pt idx="52">
                  <c:v>8.96383756423843</c:v>
                </c:pt>
                <c:pt idx="53">
                  <c:v>9.1744131276351499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9-46A0-86EA-AD31C678EE27}"/>
            </c:ext>
          </c:extLst>
        </c:ser>
        <c:ser>
          <c:idx val="1"/>
          <c:order val="1"/>
          <c:tx>
            <c:strRef>
              <c:f>'Dia 7.7'!$D$3</c:f>
              <c:strCache>
                <c:ptCount val="1"/>
                <c:pt idx="0">
                  <c:v>Resultatlönens andel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'Dia 7.7'!$B$4:$B$57</c:f>
              <c:strCache>
                <c:ptCount val="54"/>
                <c:pt idx="0">
                  <c:v>1972</c:v>
                </c:pt>
                <c:pt idx="8">
                  <c:v>1980</c:v>
                </c:pt>
                <c:pt idx="18">
                  <c:v>1990</c:v>
                </c:pt>
                <c:pt idx="28">
                  <c:v>2000</c:v>
                </c:pt>
                <c:pt idx="38">
                  <c:v>2010</c:v>
                </c:pt>
                <c:pt idx="48">
                  <c:v>2020</c:v>
                </c:pt>
                <c:pt idx="53">
                  <c:v>2025</c:v>
                </c:pt>
              </c:strCache>
            </c:strRef>
          </c:cat>
          <c:val>
            <c:numRef>
              <c:f>'Dia 7.7'!$D$4:$D$57</c:f>
              <c:numCache>
                <c:formatCode>0.0</c:formatCode>
                <c:ptCount val="54"/>
                <c:pt idx="0">
                  <c:v>26.1</c:v>
                </c:pt>
                <c:pt idx="1">
                  <c:v>26.1</c:v>
                </c:pt>
                <c:pt idx="2">
                  <c:v>25.9</c:v>
                </c:pt>
                <c:pt idx="3">
                  <c:v>25.9</c:v>
                </c:pt>
                <c:pt idx="4">
                  <c:v>26.7</c:v>
                </c:pt>
                <c:pt idx="5">
                  <c:v>25.5</c:v>
                </c:pt>
                <c:pt idx="6">
                  <c:v>24.2</c:v>
                </c:pt>
                <c:pt idx="7">
                  <c:v>24.6</c:v>
                </c:pt>
                <c:pt idx="8">
                  <c:v>22.7</c:v>
                </c:pt>
                <c:pt idx="9">
                  <c:v>22.3</c:v>
                </c:pt>
                <c:pt idx="10">
                  <c:v>22.9</c:v>
                </c:pt>
                <c:pt idx="11">
                  <c:v>20.7</c:v>
                </c:pt>
                <c:pt idx="12">
                  <c:v>13.9</c:v>
                </c:pt>
                <c:pt idx="13">
                  <c:v>12.9</c:v>
                </c:pt>
                <c:pt idx="14">
                  <c:v>12.6</c:v>
                </c:pt>
                <c:pt idx="15">
                  <c:v>15.5</c:v>
                </c:pt>
                <c:pt idx="16">
                  <c:v>14.8</c:v>
                </c:pt>
                <c:pt idx="17">
                  <c:v>13.8</c:v>
                </c:pt>
                <c:pt idx="18">
                  <c:v>13</c:v>
                </c:pt>
                <c:pt idx="19">
                  <c:v>11.5</c:v>
                </c:pt>
                <c:pt idx="20">
                  <c:v>9.1</c:v>
                </c:pt>
                <c:pt idx="21">
                  <c:v>10.7</c:v>
                </c:pt>
                <c:pt idx="22">
                  <c:v>7.9</c:v>
                </c:pt>
                <c:pt idx="23">
                  <c:v>9.1</c:v>
                </c:pt>
                <c:pt idx="24">
                  <c:v>9.3000000000000007</c:v>
                </c:pt>
                <c:pt idx="25">
                  <c:v>8.8000000000000007</c:v>
                </c:pt>
                <c:pt idx="26">
                  <c:v>8.8000000000000007</c:v>
                </c:pt>
                <c:pt idx="27">
                  <c:v>9.1999999999999993</c:v>
                </c:pt>
                <c:pt idx="28">
                  <c:v>8.9</c:v>
                </c:pt>
                <c:pt idx="29">
                  <c:v>9.8000000000000007</c:v>
                </c:pt>
                <c:pt idx="30">
                  <c:v>10.1</c:v>
                </c:pt>
                <c:pt idx="31">
                  <c:v>8.5</c:v>
                </c:pt>
                <c:pt idx="32">
                  <c:v>10</c:v>
                </c:pt>
                <c:pt idx="33">
                  <c:v>13.7</c:v>
                </c:pt>
                <c:pt idx="34">
                  <c:v>11.5</c:v>
                </c:pt>
                <c:pt idx="35">
                  <c:v>13.3</c:v>
                </c:pt>
                <c:pt idx="36">
                  <c:v>12.5</c:v>
                </c:pt>
                <c:pt idx="37">
                  <c:v>11.5</c:v>
                </c:pt>
                <c:pt idx="38">
                  <c:v>12.5</c:v>
                </c:pt>
                <c:pt idx="39">
                  <c:v>12.9</c:v>
                </c:pt>
                <c:pt idx="40">
                  <c:v>11.8</c:v>
                </c:pt>
                <c:pt idx="41">
                  <c:v>11.9</c:v>
                </c:pt>
                <c:pt idx="42">
                  <c:v>12.4560349763945</c:v>
                </c:pt>
                <c:pt idx="43">
                  <c:v>13.3950021309777</c:v>
                </c:pt>
                <c:pt idx="44">
                  <c:v>13.988501167999001</c:v>
                </c:pt>
                <c:pt idx="45">
                  <c:v>13.814658356164101</c:v>
                </c:pt>
                <c:pt idx="46">
                  <c:v>12.4958809825134</c:v>
                </c:pt>
                <c:pt idx="47">
                  <c:v>11.9142896128463</c:v>
                </c:pt>
                <c:pt idx="48">
                  <c:v>13.6823190742147</c:v>
                </c:pt>
                <c:pt idx="49">
                  <c:v>13.875804169324301</c:v>
                </c:pt>
                <c:pt idx="50">
                  <c:v>13.829923565222501</c:v>
                </c:pt>
                <c:pt idx="51">
                  <c:v>13.1364678693584</c:v>
                </c:pt>
                <c:pt idx="52">
                  <c:v>11.4788149928346</c:v>
                </c:pt>
                <c:pt idx="53">
                  <c:v>13.250813489051801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9-46A0-86EA-AD31C678E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167192"/>
        <c:axId val="487158008"/>
      </c:lineChart>
      <c:catAx>
        <c:axId val="48716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7158008"/>
        <c:crosses val="autoZero"/>
        <c:auto val="1"/>
        <c:lblAlgn val="ctr"/>
        <c:lblOffset val="100"/>
        <c:noMultiLvlLbl val="0"/>
      </c:catAx>
      <c:valAx>
        <c:axId val="48715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7167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00905876662109E-2"/>
          <c:y val="0.20284014535492872"/>
          <c:w val="0.92425347413579928"/>
          <c:h val="0.61024920908314972"/>
        </c:manualLayout>
      </c:layout>
      <c:lineChart>
        <c:grouping val="standard"/>
        <c:varyColors val="0"/>
        <c:ser>
          <c:idx val="0"/>
          <c:order val="0"/>
          <c:tx>
            <c:strRef>
              <c:f>'Dia 7.8'!$C$3</c:f>
              <c:strCache>
                <c:ptCount val="1"/>
                <c:pt idx="0">
                  <c:v>Andel med resultatlön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'Dia 7.8'!$B$4:$B$28</c:f>
              <c:strCache>
                <c:ptCount val="25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4">
                  <c:v>2025</c:v>
                </c:pt>
              </c:strCache>
            </c:strRef>
          </c:cat>
          <c:val>
            <c:numRef>
              <c:f>'Dia 7.8'!$C$4:$C$28</c:f>
              <c:numCache>
                <c:formatCode>0.0</c:formatCode>
                <c:ptCount val="25"/>
                <c:pt idx="0">
                  <c:v>22.262209200732499</c:v>
                </c:pt>
                <c:pt idx="1">
                  <c:v>17.9775136271343</c:v>
                </c:pt>
                <c:pt idx="2">
                  <c:v>21.0294585060585</c:v>
                </c:pt>
                <c:pt idx="3">
                  <c:v>20.798386126437599</c:v>
                </c:pt>
                <c:pt idx="4">
                  <c:v>20.417529113345701</c:v>
                </c:pt>
                <c:pt idx="5">
                  <c:v>18.7526137808049</c:v>
                </c:pt>
                <c:pt idx="6">
                  <c:v>15.3077939001933</c:v>
                </c:pt>
                <c:pt idx="7">
                  <c:v>14.427922004891499</c:v>
                </c:pt>
                <c:pt idx="8">
                  <c:v>14.375554882829499</c:v>
                </c:pt>
                <c:pt idx="9">
                  <c:v>12.527088151364699</c:v>
                </c:pt>
                <c:pt idx="10">
                  <c:v>12.2854221827128</c:v>
                </c:pt>
                <c:pt idx="11">
                  <c:v>12.1554260420428</c:v>
                </c:pt>
                <c:pt idx="12">
                  <c:v>11.888128653077899</c:v>
                </c:pt>
                <c:pt idx="13">
                  <c:v>11.068828508533599</c:v>
                </c:pt>
                <c:pt idx="14">
                  <c:v>11.6632082412368</c:v>
                </c:pt>
                <c:pt idx="15">
                  <c:v>12.0439309720525</c:v>
                </c:pt>
                <c:pt idx="16">
                  <c:v>11.586003676964401</c:v>
                </c:pt>
                <c:pt idx="17">
                  <c:v>10.962357521380101</c:v>
                </c:pt>
                <c:pt idx="18">
                  <c:v>11.0412086325862</c:v>
                </c:pt>
                <c:pt idx="19">
                  <c:v>12.475215357956399</c:v>
                </c:pt>
                <c:pt idx="20">
                  <c:v>11.987781935862699</c:v>
                </c:pt>
                <c:pt idx="21">
                  <c:v>11.895495419818801</c:v>
                </c:pt>
                <c:pt idx="22">
                  <c:v>12.0664054881792</c:v>
                </c:pt>
                <c:pt idx="23">
                  <c:v>11.8388809990991</c:v>
                </c:pt>
                <c:pt idx="24">
                  <c:v>11.9794703731792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8-4525-82E3-1BF618924622}"/>
            </c:ext>
          </c:extLst>
        </c:ser>
        <c:ser>
          <c:idx val="1"/>
          <c:order val="1"/>
          <c:tx>
            <c:strRef>
              <c:f>'Dia 7.8'!$D$3</c:f>
              <c:strCache>
                <c:ptCount val="1"/>
                <c:pt idx="0">
                  <c:v>Resultatlönens andel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'Dia 7.8'!$B$4:$B$28</c:f>
              <c:strCache>
                <c:ptCount val="25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4">
                  <c:v>2025</c:v>
                </c:pt>
              </c:strCache>
            </c:strRef>
          </c:cat>
          <c:val>
            <c:numRef>
              <c:f>'Dia 7.8'!$D$4:$D$28</c:f>
              <c:numCache>
                <c:formatCode>0.0</c:formatCode>
                <c:ptCount val="25"/>
                <c:pt idx="0">
                  <c:v>8.1227532795674406</c:v>
                </c:pt>
                <c:pt idx="1">
                  <c:v>8.7786242692757899</c:v>
                </c:pt>
                <c:pt idx="2">
                  <c:v>8.5794104177342199</c:v>
                </c:pt>
                <c:pt idx="3">
                  <c:v>9.4372459322809306</c:v>
                </c:pt>
                <c:pt idx="4">
                  <c:v>8.5391872936793494</c:v>
                </c:pt>
                <c:pt idx="5">
                  <c:v>8.5054073149277301</c:v>
                </c:pt>
                <c:pt idx="6">
                  <c:v>8.89307946926486</c:v>
                </c:pt>
                <c:pt idx="7">
                  <c:v>8.7581105075067303</c:v>
                </c:pt>
                <c:pt idx="8">
                  <c:v>8.5833559668855095</c:v>
                </c:pt>
                <c:pt idx="9">
                  <c:v>8.7037274014034693</c:v>
                </c:pt>
                <c:pt idx="10">
                  <c:v>8.8429665833956292</c:v>
                </c:pt>
                <c:pt idx="11">
                  <c:v>8.2668435057996792</c:v>
                </c:pt>
                <c:pt idx="12">
                  <c:v>8.3675569509567502</c:v>
                </c:pt>
                <c:pt idx="13">
                  <c:v>8.97776062900782</c:v>
                </c:pt>
                <c:pt idx="14">
                  <c:v>10.388359265678799</c:v>
                </c:pt>
                <c:pt idx="15">
                  <c:v>9.1024519740190009</c:v>
                </c:pt>
                <c:pt idx="16">
                  <c:v>8.9730548520479001</c:v>
                </c:pt>
                <c:pt idx="17">
                  <c:v>9.7603505265447108</c:v>
                </c:pt>
                <c:pt idx="18">
                  <c:v>9.0457269659510509</c:v>
                </c:pt>
                <c:pt idx="19">
                  <c:v>8.6054115447071897</c:v>
                </c:pt>
                <c:pt idx="20">
                  <c:v>10.2435399421559</c:v>
                </c:pt>
                <c:pt idx="21">
                  <c:v>9.8185188095557301</c:v>
                </c:pt>
                <c:pt idx="22">
                  <c:v>8.4531350148813793</c:v>
                </c:pt>
                <c:pt idx="23">
                  <c:v>8.3465460095717496</c:v>
                </c:pt>
                <c:pt idx="24">
                  <c:v>8.3571054928365296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8-4525-82E3-1BF618924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700432"/>
        <c:axId val="734705352"/>
      </c:lineChart>
      <c:catAx>
        <c:axId val="73470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4705352"/>
        <c:crosses val="autoZero"/>
        <c:auto val="1"/>
        <c:lblAlgn val="ctr"/>
        <c:lblOffset val="100"/>
        <c:noMultiLvlLbl val="0"/>
      </c:catAx>
      <c:valAx>
        <c:axId val="73470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470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0</xdr:row>
      <xdr:rowOff>52386</xdr:rowOff>
    </xdr:from>
    <xdr:to>
      <xdr:col>19</xdr:col>
      <xdr:colOff>238124</xdr:colOff>
      <xdr:row>19</xdr:row>
      <xdr:rowOff>142874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85F523C-7EE7-4EBC-8E5D-EAAB77583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</xdr:colOff>
      <xdr:row>5</xdr:row>
      <xdr:rowOff>185737</xdr:rowOff>
    </xdr:from>
    <xdr:to>
      <xdr:col>15</xdr:col>
      <xdr:colOff>33337</xdr:colOff>
      <xdr:row>20</xdr:row>
      <xdr:rowOff>71437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F682CF7-3090-4BC0-B822-ECBDCF9BE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0.06771</cdr:x>
      <cdr:y>0.07813</cdr:y>
    </cdr:from>
    <cdr:to>
      <cdr:x>0.26771</cdr:x>
      <cdr:y>0.41146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C41F0CF-1155-4440-8D8A-5A77129914BF}"/>
            </a:ext>
          </a:extLst>
        </cdr:cNvPr>
        <cdr:cNvSpPr txBox="1"/>
      </cdr:nvSpPr>
      <cdr:spPr>
        <a:xfrm xmlns:a="http://schemas.openxmlformats.org/drawingml/2006/main">
          <a:off x="309563" y="2143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930280</xdr:colOff>
      <xdr:row>20</xdr:row>
      <xdr:rowOff>123831</xdr:rowOff>
    </xdr:from>
    <xdr:to>
      <xdr:col>17</xdr:col>
      <xdr:colOff>314324</xdr:colOff>
      <xdr:row>45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44B5AD-26F3-492B-A630-DFBD668EF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0.02125</cdr:x>
      <cdr:y>0.03961</cdr:y>
    </cdr:from>
    <cdr:to>
      <cdr:x>0.12679</cdr:x>
      <cdr:y>0.27243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7C603085-E3E6-461D-8D9C-E1C3BC499B4D}"/>
            </a:ext>
          </a:extLst>
        </cdr:cNvPr>
        <cdr:cNvSpPr txBox="1"/>
      </cdr:nvSpPr>
      <cdr:spPr>
        <a:xfrm xmlns:a="http://schemas.openxmlformats.org/drawingml/2006/main">
          <a:off x="184145" y="15556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438155</xdr:colOff>
      <xdr:row>3</xdr:row>
      <xdr:rowOff>95256</xdr:rowOff>
    </xdr:from>
    <xdr:to>
      <xdr:col>17</xdr:col>
      <xdr:colOff>85724</xdr:colOff>
      <xdr:row>22</xdr:row>
      <xdr:rowOff>149225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DAE5B3A-6305-4DCB-91F1-066A1489A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0.00725</cdr:x>
      <cdr:y>0.01623</cdr:y>
    </cdr:from>
    <cdr:to>
      <cdr:x>0.13781</cdr:x>
      <cdr:y>0.30832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308D08C4-D97C-4990-8449-9ABF499D36E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0.0035</cdr:x>
      <cdr:y>0.02351</cdr:y>
    </cdr:from>
    <cdr:to>
      <cdr:x>0.12965</cdr:x>
      <cdr:y>0.31166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9E4E2E7A-1331-473C-AB18-7C20803CFA21}"/>
            </a:ext>
          </a:extLst>
        </cdr:cNvPr>
        <cdr:cNvSpPr txBox="1"/>
      </cdr:nvSpPr>
      <cdr:spPr>
        <a:xfrm xmlns:a="http://schemas.openxmlformats.org/drawingml/2006/main">
          <a:off x="25401" y="746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Kronor</a:t>
          </a:r>
          <a:r>
            <a:rPr lang="sv-SE" sz="1100" baseline="0"/>
            <a:t> per år</a:t>
          </a:r>
          <a:endParaRPr lang="sv-SE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361949</xdr:colOff>
      <xdr:row>0</xdr:row>
      <xdr:rowOff>0</xdr:rowOff>
    </xdr:from>
    <xdr:to>
      <xdr:col>18</xdr:col>
      <xdr:colOff>133349</xdr:colOff>
      <xdr:row>19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49F9F66-B917-49F4-8093-855D462E7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0.00701</cdr:x>
      <cdr:y>0.01602</cdr:y>
    </cdr:from>
    <cdr:to>
      <cdr:x>0.13316</cdr:x>
      <cdr:y>0.30446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07E762A-4A64-4DE0-B7A6-55B3B8A29BE0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Kronor</a:t>
          </a:r>
          <a:r>
            <a:rPr lang="sv-SE" sz="1100" baseline="0"/>
            <a:t> per år</a:t>
          </a:r>
          <a:endParaRPr lang="sv-SE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3</xdr:row>
      <xdr:rowOff>71437</xdr:rowOff>
    </xdr:from>
    <xdr:to>
      <xdr:col>19</xdr:col>
      <xdr:colOff>476250</xdr:colOff>
      <xdr:row>21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387C86-3089-4ECE-AB07-38ED75D67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0.06013</cdr:x>
      <cdr:y>0.01225</cdr:y>
    </cdr:from>
    <cdr:to>
      <cdr:x>0.21203</cdr:x>
      <cdr:y>0.27347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468890B-6D79-4CE0-BA72-A717542EE027}"/>
            </a:ext>
          </a:extLst>
        </cdr:cNvPr>
        <cdr:cNvSpPr txBox="1"/>
      </cdr:nvSpPr>
      <cdr:spPr>
        <a:xfrm xmlns:a="http://schemas.openxmlformats.org/drawingml/2006/main">
          <a:off x="361950" y="428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Kronor per timme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12</xdr:row>
      <xdr:rowOff>28574</xdr:rowOff>
    </xdr:from>
    <xdr:to>
      <xdr:col>9</xdr:col>
      <xdr:colOff>200025</xdr:colOff>
      <xdr:row>37</xdr:row>
      <xdr:rowOff>28574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36B2C06-A1FE-47E2-BB08-E2844CC52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11</xdr:row>
      <xdr:rowOff>123824</xdr:rowOff>
    </xdr:from>
    <xdr:to>
      <xdr:col>22</xdr:col>
      <xdr:colOff>571500</xdr:colOff>
      <xdr:row>36</xdr:row>
      <xdr:rowOff>123824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DDE95FD-702C-4BC9-8832-7714D7FD9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795337</xdr:colOff>
      <xdr:row>21</xdr:row>
      <xdr:rowOff>9525</xdr:rowOff>
    </xdr:from>
    <xdr:to>
      <xdr:col>4</xdr:col>
      <xdr:colOff>433387</xdr:colOff>
      <xdr:row>38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3EBBB4-652C-48D5-B218-AFEF33936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0.78438</cdr:x>
      <cdr:y>0.87847</cdr:y>
    </cdr:from>
    <cdr:to>
      <cdr:x>0.98438</cdr:x>
      <cdr:y>0.98958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115D92F-1458-45BA-B45B-CE8162EFD5A4}"/>
            </a:ext>
          </a:extLst>
        </cdr:cNvPr>
        <cdr:cNvSpPr txBox="1"/>
      </cdr:nvSpPr>
      <cdr:spPr>
        <a:xfrm xmlns:a="http://schemas.openxmlformats.org/drawingml/2006/main">
          <a:off x="3586163" y="2409825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Blasieholmen\FORHDL\Beata\Beata%20STAT\PRODUKTER%20avseende%202025\&#214;vergripande%20l&#246;nestatistik\&#214;versikt%20l&#246;nestatistik%20avseende%20september%202025.xlsx" TargetMode="External"/><Relationship Id="rId1" Type="http://schemas.openxmlformats.org/officeDocument/2006/relationships/externalLinkPath" Target="file:///O:\Blasieholmen\FORHDL\Beata\Beata%20STAT\PRODUKTER%20avseende%202025\&#214;vergripande%20l&#246;nestatistik\&#214;versikt%20l&#246;nestatistik%20avseende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jm per näringsgren"/>
      <sheetName val="Tjm per MO"/>
      <sheetName val="Arb per näringsgr o arbtidsart"/>
      <sheetName val="Arb per MO, avtal o arbtidsart"/>
    </sheetNames>
    <sheetDataSet>
      <sheetData sheetId="0"/>
      <sheetData sheetId="1">
        <row r="46">
          <cell r="S46">
            <v>0</v>
          </cell>
          <cell r="T46" t="str">
            <v>IKEMA</v>
          </cell>
          <cell r="U46" t="str">
            <v>Innovations- och kemiindustrierna i Sverige</v>
          </cell>
          <cell r="AA46" t="str">
            <v>ATJ</v>
          </cell>
          <cell r="AB46" t="str">
            <v>Almega Tjänsteförbunden</v>
          </cell>
        </row>
        <row r="47">
          <cell r="S47">
            <v>1</v>
          </cell>
          <cell r="T47" t="str">
            <v>Gröna</v>
          </cell>
          <cell r="U47" t="str">
            <v>Gröna arbetsgivare</v>
          </cell>
          <cell r="AA47" t="str">
            <v>BA</v>
          </cell>
          <cell r="AB47" t="str">
            <v>Biltrafikens Arbetsgivareförbund</v>
          </cell>
        </row>
        <row r="48">
          <cell r="S48">
            <v>2</v>
          </cell>
          <cell r="T48" t="str">
            <v>TMF</v>
          </cell>
          <cell r="U48" t="str">
            <v>Trä- och Möbelföretagen</v>
          </cell>
          <cell r="AA48" t="str">
            <v>Buss</v>
          </cell>
          <cell r="AB48" t="str">
            <v>Sveriges Bussföretag</v>
          </cell>
        </row>
        <row r="49">
          <cell r="S49">
            <v>3</v>
          </cell>
          <cell r="T49" t="str">
            <v>Stål o Metall</v>
          </cell>
          <cell r="U49" t="str">
            <v>Stål och Metall Arbetsgivareförbundet</v>
          </cell>
          <cell r="AA49" t="str">
            <v>Byggindustrier</v>
          </cell>
          <cell r="AB49" t="str">
            <v>Byggföretagen</v>
          </cell>
        </row>
        <row r="50">
          <cell r="S50">
            <v>4</v>
          </cell>
          <cell r="T50" t="str">
            <v>LI</v>
          </cell>
          <cell r="U50" t="str">
            <v>Livsmedelsföretagen</v>
          </cell>
          <cell r="AA50" t="str">
            <v>EFA</v>
          </cell>
          <cell r="AB50" t="str">
            <v>Energiföretagens Arbetsgivareförening</v>
          </cell>
        </row>
        <row r="51">
          <cell r="S51">
            <v>5</v>
          </cell>
          <cell r="T51" t="str">
            <v>ATJ</v>
          </cell>
          <cell r="U51" t="str">
            <v>Almega Tjänsteförbunden</v>
          </cell>
          <cell r="AA51" t="str">
            <v>FAO</v>
          </cell>
          <cell r="AB51" t="str">
            <v>Försäkringsbranschens Arbetsgivareorganisation</v>
          </cell>
        </row>
        <row r="52">
          <cell r="S52">
            <v>6</v>
          </cell>
          <cell r="T52" t="str">
            <v>TechSverige</v>
          </cell>
          <cell r="U52" t="str">
            <v>TechSverige</v>
          </cell>
          <cell r="AA52" t="str">
            <v>Flyget</v>
          </cell>
          <cell r="AB52" t="str">
            <v>Svenska Flygbranschen</v>
          </cell>
        </row>
        <row r="53">
          <cell r="S53">
            <v>8</v>
          </cell>
          <cell r="T53" t="str">
            <v>FSI</v>
          </cell>
          <cell r="U53" t="str">
            <v>Skogsindustrierna</v>
          </cell>
          <cell r="AA53" t="str">
            <v>GFF</v>
          </cell>
          <cell r="AB53" t="str">
            <v>Grafiska Företagens Förbund</v>
          </cell>
        </row>
        <row r="54">
          <cell r="S54">
            <v>9</v>
          </cell>
          <cell r="T54" t="str">
            <v>TEKO</v>
          </cell>
          <cell r="U54" t="str">
            <v>TEKO Sveriges Textil- och Modeföretag</v>
          </cell>
          <cell r="AA54" t="str">
            <v>Gröna</v>
          </cell>
          <cell r="AB54" t="str">
            <v>Gröna arbetsgivare</v>
          </cell>
        </row>
        <row r="55">
          <cell r="S55">
            <v>10</v>
          </cell>
          <cell r="T55" t="str">
            <v>ME</v>
          </cell>
          <cell r="U55" t="str">
            <v>Maskinentreprenörerna</v>
          </cell>
          <cell r="AA55" t="str">
            <v>IA</v>
          </cell>
          <cell r="AB55" t="str">
            <v>Industriarbetsgivarna</v>
          </cell>
        </row>
        <row r="56">
          <cell r="S56">
            <v>16</v>
          </cell>
          <cell r="T56" t="str">
            <v>BÄF</v>
          </cell>
          <cell r="U56" t="str">
            <v>Byggnadsämnesförbundet</v>
          </cell>
          <cell r="AA56" t="str">
            <v>IKEMA</v>
          </cell>
          <cell r="AB56" t="str">
            <v>Innovations- och kemiarbetsgivarna i Sverige</v>
          </cell>
        </row>
        <row r="57">
          <cell r="S57">
            <v>17</v>
          </cell>
          <cell r="T57" t="str">
            <v>Innovation</v>
          </cell>
          <cell r="U57" t="str">
            <v>Innovationsföretagen</v>
          </cell>
          <cell r="AA57" t="str">
            <v>IN</v>
          </cell>
          <cell r="AB57" t="str">
            <v>Installatörsföretagen</v>
          </cell>
        </row>
        <row r="58">
          <cell r="S58">
            <v>18</v>
          </cell>
          <cell r="T58" t="str">
            <v>Sveriges Hamnar</v>
          </cell>
          <cell r="U58" t="str">
            <v>Sveriges Hamnar</v>
          </cell>
          <cell r="AA58" t="str">
            <v>Innovation</v>
          </cell>
          <cell r="AB58" t="str">
            <v>Innovationsföretagen</v>
          </cell>
        </row>
        <row r="59">
          <cell r="S59">
            <v>21</v>
          </cell>
          <cell r="T59" t="str">
            <v>Teknikföretagen</v>
          </cell>
          <cell r="U59" t="str">
            <v>Teknikföretagen</v>
          </cell>
          <cell r="AA59" t="str">
            <v>Kompetensftg</v>
          </cell>
          <cell r="AB59" t="str">
            <v>Kompetensföretagen</v>
          </cell>
        </row>
        <row r="60">
          <cell r="S60">
            <v>22</v>
          </cell>
          <cell r="T60" t="str">
            <v>SveMin</v>
          </cell>
          <cell r="U60" t="str">
            <v>SveMin</v>
          </cell>
          <cell r="AA60" t="str">
            <v>LI</v>
          </cell>
          <cell r="AB60" t="str">
            <v>Livsmedelsföretagen</v>
          </cell>
        </row>
        <row r="61">
          <cell r="S61">
            <v>25</v>
          </cell>
          <cell r="T61" t="str">
            <v>IN</v>
          </cell>
          <cell r="U61" t="str">
            <v>Installatörsföretagen</v>
          </cell>
          <cell r="AA61" t="str">
            <v>MAF</v>
          </cell>
          <cell r="AB61" t="str">
            <v>Motorbranschens Arbetsgivareförbund</v>
          </cell>
        </row>
        <row r="62">
          <cell r="S62">
            <v>26</v>
          </cell>
          <cell r="T62" t="str">
            <v>VVS Företagen</v>
          </cell>
          <cell r="U62" t="str">
            <v>VVS Företagen</v>
          </cell>
          <cell r="AA62" t="str">
            <v>ME</v>
          </cell>
          <cell r="AB62" t="str">
            <v>Maskinentreprenörerna</v>
          </cell>
        </row>
        <row r="63">
          <cell r="S63">
            <v>27</v>
          </cell>
          <cell r="T63" t="str">
            <v>TGA</v>
          </cell>
          <cell r="U63" t="str">
            <v>TeknikGrossisternas Arbetsgivareförening</v>
          </cell>
          <cell r="AA63" t="str">
            <v>Medieföretagen</v>
          </cell>
          <cell r="AB63" t="str">
            <v>Medieföretagen</v>
          </cell>
        </row>
        <row r="64">
          <cell r="S64">
            <v>28</v>
          </cell>
          <cell r="T64" t="str">
            <v>Byggindustrier</v>
          </cell>
          <cell r="U64" t="str">
            <v>Byggföretagen</v>
          </cell>
          <cell r="AA64" t="str">
            <v>PVFÖRETAGEN</v>
          </cell>
          <cell r="AB64" t="str">
            <v>Plåt &amp; Ventföretagen</v>
          </cell>
        </row>
        <row r="65">
          <cell r="S65">
            <v>29</v>
          </cell>
          <cell r="T65" t="str">
            <v>EFA</v>
          </cell>
          <cell r="U65" t="str">
            <v>Energiföretagens Arbetsgivareförening</v>
          </cell>
          <cell r="AA65" t="str">
            <v>SARF</v>
          </cell>
          <cell r="AB65" t="str">
            <v>Sjöfartens Arbetsgivareförbund</v>
          </cell>
        </row>
        <row r="66">
          <cell r="S66">
            <v>30</v>
          </cell>
          <cell r="T66" t="str">
            <v>Buss</v>
          </cell>
          <cell r="U66" t="str">
            <v>Sveriges Bussföretag</v>
          </cell>
          <cell r="AA66" t="str">
            <v>Svensk Handel</v>
          </cell>
          <cell r="AB66" t="str">
            <v>Svensk Handel</v>
          </cell>
        </row>
        <row r="67">
          <cell r="S67">
            <v>31</v>
          </cell>
          <cell r="T67" t="str">
            <v>BA</v>
          </cell>
          <cell r="U67" t="str">
            <v>Biltrafikens Arbetsgivareförbund</v>
          </cell>
          <cell r="AA67" t="str">
            <v>Sveriges Hamnar</v>
          </cell>
          <cell r="AB67" t="str">
            <v>Sveriges Hamnar</v>
          </cell>
        </row>
        <row r="68">
          <cell r="S68">
            <v>32</v>
          </cell>
          <cell r="T68" t="str">
            <v>MAF</v>
          </cell>
          <cell r="U68" t="str">
            <v>Motorbranschens Arbetsgivareförbund</v>
          </cell>
          <cell r="AA68" t="str">
            <v>SÄK</v>
          </cell>
          <cell r="AB68" t="str">
            <v>Säkerhetsföretagen</v>
          </cell>
        </row>
        <row r="69">
          <cell r="S69">
            <v>33</v>
          </cell>
          <cell r="T69" t="str">
            <v>PAF</v>
          </cell>
          <cell r="U69" t="str">
            <v>Petroleumbranschens Arbetsgivareförbund</v>
          </cell>
          <cell r="AA69" t="str">
            <v>TechSverige</v>
          </cell>
          <cell r="AB69" t="str">
            <v>TechSverige</v>
          </cell>
        </row>
        <row r="70">
          <cell r="S70">
            <v>34</v>
          </cell>
          <cell r="T70" t="str">
            <v>GBF</v>
          </cell>
          <cell r="U70" t="str">
            <v>Glasbranschföreningen</v>
          </cell>
          <cell r="AA70" t="str">
            <v>Teknikföretagen</v>
          </cell>
          <cell r="AB70" t="str">
            <v>Teknikföretagen</v>
          </cell>
        </row>
        <row r="71">
          <cell r="S71">
            <v>35</v>
          </cell>
          <cell r="T71" t="str">
            <v>Vårdföretagarna</v>
          </cell>
          <cell r="U71" t="str">
            <v>Vårdföretagarna</v>
          </cell>
          <cell r="AA71" t="str">
            <v>TEKO</v>
          </cell>
          <cell r="AB71" t="str">
            <v>TEKO Sveriges Textil- och Modeföretag</v>
          </cell>
        </row>
        <row r="72">
          <cell r="S72">
            <v>37</v>
          </cell>
          <cell r="T72" t="str">
            <v>SVEMEK</v>
          </cell>
          <cell r="U72" t="str">
            <v>SVEMEK</v>
          </cell>
          <cell r="AA72" t="str">
            <v>TGA</v>
          </cell>
          <cell r="AB72" t="str">
            <v>TeknikGrossisternas Arbetsgivareförening</v>
          </cell>
        </row>
        <row r="73">
          <cell r="S73">
            <v>38</v>
          </cell>
          <cell r="T73" t="str">
            <v>GFF</v>
          </cell>
          <cell r="U73" t="str">
            <v>Grafiska Företagens Förbund</v>
          </cell>
          <cell r="AA73" t="str">
            <v>Tjänsteftg</v>
          </cell>
          <cell r="AB73" t="str">
            <v>Almega Tjänsteföretagen</v>
          </cell>
        </row>
        <row r="74">
          <cell r="S74">
            <v>42</v>
          </cell>
          <cell r="T74" t="str">
            <v>PVFÖRETAGEN</v>
          </cell>
          <cell r="U74" t="str">
            <v>Plåt &amp; Ventföretagen</v>
          </cell>
          <cell r="AA74" t="str">
            <v>TMF</v>
          </cell>
          <cell r="AB74" t="str">
            <v>Trä- och Möbelföretagen</v>
          </cell>
        </row>
        <row r="75">
          <cell r="S75">
            <v>43</v>
          </cell>
          <cell r="T75" t="str">
            <v>Visita</v>
          </cell>
          <cell r="U75" t="str">
            <v>Visita</v>
          </cell>
          <cell r="AA75" t="str">
            <v>Tåg ftg</v>
          </cell>
          <cell r="AB75" t="str">
            <v>Tågföretagen</v>
          </cell>
        </row>
        <row r="76">
          <cell r="S76">
            <v>44</v>
          </cell>
          <cell r="T76" t="str">
            <v>Svensk Handel</v>
          </cell>
          <cell r="U76" t="str">
            <v>Svensk Handel</v>
          </cell>
          <cell r="AA76" t="str">
            <v>Visita</v>
          </cell>
          <cell r="AB76" t="str">
            <v>Visita</v>
          </cell>
        </row>
        <row r="77">
          <cell r="S77">
            <v>46</v>
          </cell>
          <cell r="T77" t="str">
            <v>Medieföretagen</v>
          </cell>
          <cell r="U77" t="str">
            <v>Medieföretagen</v>
          </cell>
          <cell r="AA77" t="str">
            <v>Vårdföretagarna</v>
          </cell>
          <cell r="AB77" t="str">
            <v>Vårdföretagarna</v>
          </cell>
        </row>
        <row r="78">
          <cell r="S78">
            <v>47</v>
          </cell>
          <cell r="T78" t="str">
            <v>Måleri</v>
          </cell>
          <cell r="U78" t="str">
            <v>Måleriföretagen</v>
          </cell>
        </row>
        <row r="79">
          <cell r="S79">
            <v>48</v>
          </cell>
          <cell r="T79" t="str">
            <v>FAO</v>
          </cell>
          <cell r="U79" t="str">
            <v>Försäkringsbranschens Arbetsgivareorganisation</v>
          </cell>
        </row>
        <row r="80">
          <cell r="S80">
            <v>50</v>
          </cell>
          <cell r="T80" t="str">
            <v>Flyget</v>
          </cell>
          <cell r="U80" t="str">
            <v>Svenska Flygbranschen</v>
          </cell>
        </row>
        <row r="81">
          <cell r="S81">
            <v>51</v>
          </cell>
          <cell r="T81" t="str">
            <v>Tjänsteftg</v>
          </cell>
          <cell r="U81" t="str">
            <v>Almega Tjänsteföretagen</v>
          </cell>
        </row>
        <row r="82">
          <cell r="S82">
            <v>56</v>
          </cell>
          <cell r="T82" t="str">
            <v>IA</v>
          </cell>
          <cell r="U82" t="str">
            <v>Industriarbetsgivarna</v>
          </cell>
        </row>
        <row r="83">
          <cell r="S83">
            <v>57</v>
          </cell>
          <cell r="T83" t="str">
            <v>SÄK</v>
          </cell>
          <cell r="U83" t="str">
            <v>Säkerhetsföretagen</v>
          </cell>
        </row>
        <row r="84">
          <cell r="S84">
            <v>58</v>
          </cell>
          <cell r="T84" t="str">
            <v>Tåg ftg</v>
          </cell>
          <cell r="U84" t="str">
            <v>Tågföretagen</v>
          </cell>
        </row>
        <row r="85">
          <cell r="S85">
            <v>59</v>
          </cell>
          <cell r="T85" t="str">
            <v>Samhall</v>
          </cell>
          <cell r="U85" t="str">
            <v>Almega Samhallförbundet</v>
          </cell>
        </row>
        <row r="86">
          <cell r="S86">
            <v>61</v>
          </cell>
          <cell r="T86" t="str">
            <v>Sv Betong</v>
          </cell>
          <cell r="U86" t="str">
            <v>Svensk Betong</v>
          </cell>
        </row>
        <row r="87">
          <cell r="S87">
            <v>64</v>
          </cell>
          <cell r="T87" t="str">
            <v>SARF</v>
          </cell>
          <cell r="U87" t="str">
            <v>Sjöfartens Arbetsgivareförbund</v>
          </cell>
        </row>
        <row r="88">
          <cell r="S88">
            <v>66</v>
          </cell>
          <cell r="T88" t="str">
            <v>LIF</v>
          </cell>
          <cell r="U88" t="str">
            <v>Läkemedelsindustriföreningen</v>
          </cell>
        </row>
        <row r="89">
          <cell r="S89">
            <v>67</v>
          </cell>
          <cell r="T89" t="str">
            <v>KTF</v>
          </cell>
          <cell r="U89" t="str">
            <v>Kemisk-Tekniska Leverantörförbundet</v>
          </cell>
        </row>
        <row r="90">
          <cell r="S90">
            <v>70</v>
          </cell>
          <cell r="T90" t="str">
            <v>Bruksindustri</v>
          </cell>
          <cell r="U90" t="str">
            <v>Bruksindustriföreningen</v>
          </cell>
        </row>
        <row r="91">
          <cell r="S91">
            <v>71</v>
          </cell>
          <cell r="T91" t="str">
            <v>Allmänna avd</v>
          </cell>
          <cell r="U91" t="str">
            <v>Svenskt Näringslivs Allmänna avdelning</v>
          </cell>
        </row>
        <row r="92">
          <cell r="S92">
            <v>72</v>
          </cell>
          <cell r="T92" t="str">
            <v>Byggmaterial</v>
          </cell>
          <cell r="U92" t="str">
            <v>Byggmaterialindustrierna</v>
          </cell>
        </row>
        <row r="93">
          <cell r="S93">
            <v>73</v>
          </cell>
          <cell r="T93" t="str">
            <v>IKEMI</v>
          </cell>
          <cell r="U93" t="str">
            <v>Innovations- och kemiindustrierna i Sverige</v>
          </cell>
        </row>
        <row r="94">
          <cell r="S94">
            <v>75</v>
          </cell>
          <cell r="T94" t="str">
            <v>Management</v>
          </cell>
          <cell r="U94" t="str">
            <v>Sveriges Managementkonsulter</v>
          </cell>
        </row>
        <row r="95">
          <cell r="S95">
            <v>81</v>
          </cell>
          <cell r="T95" t="str">
            <v>Återvinning</v>
          </cell>
          <cell r="U95" t="str">
            <v>Återvinningsindustrierna</v>
          </cell>
        </row>
        <row r="96">
          <cell r="S96">
            <v>83</v>
          </cell>
          <cell r="T96" t="str">
            <v>FSS</v>
          </cell>
          <cell r="U96" t="str">
            <v>Föreningen Svensk Sjöfart</v>
          </cell>
        </row>
        <row r="97">
          <cell r="S97">
            <v>87</v>
          </cell>
          <cell r="T97" t="str">
            <v>Kompetensftg</v>
          </cell>
          <cell r="U97" t="str">
            <v>Kompetensföretagen</v>
          </cell>
        </row>
        <row r="98">
          <cell r="S98">
            <v>88</v>
          </cell>
          <cell r="T98" t="str">
            <v>BIL Sweden</v>
          </cell>
          <cell r="U98" t="str">
            <v>BIL Sweden</v>
          </cell>
        </row>
        <row r="99">
          <cell r="S99">
            <v>89</v>
          </cell>
          <cell r="T99" t="str">
            <v>SBMI</v>
          </cell>
          <cell r="U99" t="str">
            <v>Sveriges Bergmaterialindustri</v>
          </cell>
        </row>
        <row r="100">
          <cell r="S100">
            <v>92</v>
          </cell>
          <cell r="T100" t="str">
            <v>Finfa</v>
          </cell>
          <cell r="U100" t="str">
            <v>Finfa</v>
          </cell>
        </row>
        <row r="101">
          <cell r="S101">
            <v>94</v>
          </cell>
          <cell r="T101" t="str">
            <v>STIF</v>
          </cell>
          <cell r="U101" t="str">
            <v>Sveriges Transportindustriförbund</v>
          </cell>
        </row>
        <row r="102">
          <cell r="S102">
            <v>98</v>
          </cell>
          <cell r="T102" t="str">
            <v>Utbildning</v>
          </cell>
          <cell r="U102" t="str">
            <v>Almega Utbildning</v>
          </cell>
        </row>
        <row r="103">
          <cell r="S103">
            <v>99</v>
          </cell>
          <cell r="T103" t="str">
            <v>SN</v>
          </cell>
          <cell r="U103" t="str">
            <v>Svenskt Näringsliv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B15E6-BA95-4ED3-96CD-8C7828C5C413}">
  <sheetPr>
    <tabColor rgb="FF00B050"/>
    <pageSetUpPr fitToPage="1"/>
  </sheetPr>
  <dimension ref="A1:S19"/>
  <sheetViews>
    <sheetView zoomScaleNormal="100" workbookViewId="0">
      <selection activeCell="A12" sqref="A12:XFD12"/>
    </sheetView>
  </sheetViews>
  <sheetFormatPr defaultColWidth="8.85546875" defaultRowHeight="12.75" x14ac:dyDescent="0.2"/>
  <cols>
    <col min="1" max="1" width="28.140625" customWidth="1"/>
    <col min="2" max="2" width="17" customWidth="1"/>
    <col min="3" max="3" width="12.42578125" customWidth="1"/>
    <col min="4" max="4" width="12.28515625" customWidth="1"/>
    <col min="5" max="5" width="11.42578125" customWidth="1"/>
    <col min="6" max="6" width="10.85546875" customWidth="1"/>
  </cols>
  <sheetData>
    <row r="1" spans="1:19" x14ac:dyDescent="0.2">
      <c r="A1" s="9" t="s">
        <v>136</v>
      </c>
      <c r="C1" s="2"/>
    </row>
    <row r="3" spans="1:19" x14ac:dyDescent="0.2">
      <c r="A3" s="9" t="s">
        <v>3</v>
      </c>
      <c r="B3" s="9" t="s">
        <v>120</v>
      </c>
      <c r="C3" s="9" t="s">
        <v>133</v>
      </c>
      <c r="D3" s="9" t="s">
        <v>121</v>
      </c>
      <c r="E3" s="9" t="s">
        <v>122</v>
      </c>
      <c r="F3" s="9" t="s">
        <v>123</v>
      </c>
    </row>
    <row r="4" spans="1:19" x14ac:dyDescent="0.2">
      <c r="A4" s="9" t="s">
        <v>4</v>
      </c>
      <c r="B4" s="9" t="s">
        <v>124</v>
      </c>
      <c r="C4" s="11" t="s">
        <v>137</v>
      </c>
      <c r="D4" s="11" t="s">
        <v>138</v>
      </c>
      <c r="E4" s="9">
        <v>2025</v>
      </c>
      <c r="F4" s="9" t="s">
        <v>125</v>
      </c>
    </row>
    <row r="5" spans="1:19" x14ac:dyDescent="0.2">
      <c r="A5" s="7" t="s">
        <v>5</v>
      </c>
      <c r="C5" s="3"/>
      <c r="E5" s="1"/>
      <c r="F5" s="1"/>
      <c r="O5" s="1"/>
      <c r="P5" s="1"/>
      <c r="S5" s="10"/>
    </row>
    <row r="6" spans="1:19" x14ac:dyDescent="0.2">
      <c r="A6" t="s">
        <v>7</v>
      </c>
      <c r="B6" s="4">
        <v>214.76</v>
      </c>
      <c r="C6" s="3">
        <v>3.2</v>
      </c>
      <c r="D6" s="3">
        <v>3.6533333333333338</v>
      </c>
      <c r="E6" s="1">
        <v>437600</v>
      </c>
      <c r="F6" s="1">
        <v>601600</v>
      </c>
      <c r="G6" s="3"/>
      <c r="H6" s="4"/>
      <c r="K6" s="1"/>
      <c r="L6" s="1"/>
      <c r="O6" s="1"/>
      <c r="P6" s="1"/>
      <c r="R6" s="3"/>
      <c r="S6" s="3"/>
    </row>
    <row r="7" spans="1:19" x14ac:dyDescent="0.2">
      <c r="A7" s="8" t="s">
        <v>10</v>
      </c>
      <c r="B7" s="4">
        <v>229.61</v>
      </c>
      <c r="C7" s="3">
        <v>3.26</v>
      </c>
      <c r="D7" s="3">
        <v>3.89</v>
      </c>
      <c r="E7" s="1">
        <v>467800</v>
      </c>
      <c r="F7" s="1">
        <v>643200</v>
      </c>
      <c r="G7" s="3"/>
      <c r="H7" s="4"/>
      <c r="K7" s="1"/>
      <c r="L7" s="1"/>
      <c r="O7" s="1"/>
      <c r="P7" s="1"/>
      <c r="R7" s="3"/>
      <c r="S7" s="3"/>
    </row>
    <row r="8" spans="1:19" x14ac:dyDescent="0.2">
      <c r="A8" s="8" t="s">
        <v>115</v>
      </c>
      <c r="B8" s="4">
        <v>239.36</v>
      </c>
      <c r="C8" s="3">
        <v>3.42</v>
      </c>
      <c r="D8" s="3">
        <v>3.7333333333333329</v>
      </c>
      <c r="E8" s="1">
        <v>487700</v>
      </c>
      <c r="F8" s="1">
        <v>670500</v>
      </c>
      <c r="G8" s="3"/>
      <c r="H8" s="4"/>
      <c r="K8" s="1"/>
      <c r="L8" s="1"/>
      <c r="O8" s="1"/>
      <c r="P8" s="1"/>
      <c r="R8" s="3"/>
      <c r="S8" s="3"/>
    </row>
    <row r="9" spans="1:19" x14ac:dyDescent="0.2">
      <c r="A9" s="8" t="s">
        <v>116</v>
      </c>
      <c r="B9" s="4">
        <v>201.21</v>
      </c>
      <c r="C9" s="3">
        <v>3.63</v>
      </c>
      <c r="D9" s="3">
        <v>3.8433333333333337</v>
      </c>
      <c r="E9" s="1">
        <v>409900</v>
      </c>
      <c r="F9" s="1">
        <v>563700</v>
      </c>
      <c r="G9" s="3"/>
      <c r="H9" s="4"/>
      <c r="K9" s="1"/>
      <c r="L9" s="1"/>
      <c r="O9" s="1"/>
      <c r="P9" s="1"/>
      <c r="R9" s="3"/>
      <c r="S9" s="3"/>
    </row>
    <row r="10" spans="1:19" x14ac:dyDescent="0.2">
      <c r="A10" s="8" t="s">
        <v>15</v>
      </c>
      <c r="B10" s="4">
        <v>209.88</v>
      </c>
      <c r="C10" s="3">
        <v>3.41</v>
      </c>
      <c r="D10" s="3">
        <v>3.5133333333333332</v>
      </c>
      <c r="E10" s="1">
        <v>427600</v>
      </c>
      <c r="F10" s="1">
        <v>588000</v>
      </c>
      <c r="G10" s="3"/>
      <c r="H10" s="4"/>
      <c r="K10" s="1"/>
      <c r="L10" s="1"/>
      <c r="O10" s="1"/>
      <c r="P10" s="1"/>
      <c r="R10" s="3"/>
      <c r="S10" s="3"/>
    </row>
    <row r="11" spans="1:19" x14ac:dyDescent="0.2">
      <c r="A11" s="8" t="s">
        <v>117</v>
      </c>
      <c r="B11" s="4">
        <v>195.61</v>
      </c>
      <c r="C11" s="3">
        <v>2.42</v>
      </c>
      <c r="D11" s="3">
        <v>3.0166666666666671</v>
      </c>
      <c r="E11" s="1">
        <v>398500</v>
      </c>
      <c r="F11" s="1">
        <v>548000</v>
      </c>
      <c r="G11" s="3"/>
      <c r="H11" s="4"/>
      <c r="K11" s="1"/>
      <c r="L11" s="1"/>
      <c r="O11" s="1"/>
      <c r="P11" s="1"/>
      <c r="R11" s="3"/>
      <c r="S11" s="3"/>
    </row>
    <row r="12" spans="1:19" x14ac:dyDescent="0.2">
      <c r="A12" s="7"/>
      <c r="B12" s="1"/>
      <c r="C12" s="3"/>
      <c r="D12" s="3"/>
      <c r="E12" s="1"/>
      <c r="F12" s="1"/>
    </row>
    <row r="13" spans="1:19" x14ac:dyDescent="0.2">
      <c r="A13" t="s">
        <v>126</v>
      </c>
    </row>
    <row r="14" spans="1:19" x14ac:dyDescent="0.2">
      <c r="A14" t="s">
        <v>127</v>
      </c>
    </row>
    <row r="15" spans="1:19" x14ac:dyDescent="0.2">
      <c r="A15" t="s">
        <v>128</v>
      </c>
    </row>
    <row r="16" spans="1:19" x14ac:dyDescent="0.2">
      <c r="A16" t="s">
        <v>8</v>
      </c>
    </row>
    <row r="18" spans="1:6" x14ac:dyDescent="0.2">
      <c r="A18" s="5"/>
    </row>
    <row r="19" spans="1:6" x14ac:dyDescent="0.2">
      <c r="A19" s="5"/>
      <c r="C19" s="3"/>
      <c r="D19" s="3"/>
      <c r="E19" s="1"/>
      <c r="F19" s="1"/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83B4-1EF0-478A-A87C-0EF947DA81A4}">
  <sheetPr>
    <tabColor rgb="FF00B050"/>
  </sheetPr>
  <dimension ref="A1:F73"/>
  <sheetViews>
    <sheetView zoomScaleNormal="100" workbookViewId="0">
      <pane xSplit="1" ySplit="3" topLeftCell="B4" activePane="bottomRight" state="frozen"/>
      <selection activeCell="A32" sqref="A31:B32"/>
      <selection pane="topRight" activeCell="A32" sqref="A31:B32"/>
      <selection pane="bottomLeft" activeCell="A32" sqref="A31:B32"/>
      <selection pane="bottomRight" activeCell="A59" sqref="A59"/>
    </sheetView>
  </sheetViews>
  <sheetFormatPr defaultColWidth="8.85546875" defaultRowHeight="12.75" x14ac:dyDescent="0.2"/>
  <cols>
    <col min="1" max="1" width="8.85546875" style="12"/>
    <col min="2" max="2" width="19.28515625" style="12" bestFit="1" customWidth="1"/>
    <col min="3" max="3" width="18.42578125" style="12" bestFit="1" customWidth="1"/>
    <col min="4" max="4" width="8.85546875" style="12"/>
    <col min="5" max="5" width="12" style="12" bestFit="1" customWidth="1"/>
    <col min="6" max="6" width="13.85546875" style="12" customWidth="1"/>
    <col min="7" max="7" width="13.7109375" style="12" customWidth="1"/>
    <col min="8" max="8" width="14.140625" style="12" customWidth="1"/>
    <col min="9" max="9" width="13" style="12" customWidth="1"/>
    <col min="10" max="10" width="14.140625" style="12" customWidth="1"/>
    <col min="11" max="11" width="8.85546875" style="12"/>
    <col min="12" max="12" width="10.7109375" style="12" customWidth="1"/>
    <col min="13" max="16384" width="8.85546875" style="12"/>
  </cols>
  <sheetData>
    <row r="1" spans="1:6" x14ac:dyDescent="0.2">
      <c r="A1" s="12" t="s">
        <v>147</v>
      </c>
    </row>
    <row r="2" spans="1:6" x14ac:dyDescent="0.2">
      <c r="F2" s="13"/>
    </row>
    <row r="3" spans="1:6" x14ac:dyDescent="0.2">
      <c r="A3" s="12" t="s">
        <v>16</v>
      </c>
      <c r="B3" s="12" t="s">
        <v>16</v>
      </c>
      <c r="C3" s="12" t="s">
        <v>17</v>
      </c>
      <c r="D3" s="12" t="s">
        <v>18</v>
      </c>
    </row>
    <row r="4" spans="1:6" x14ac:dyDescent="0.2">
      <c r="A4" s="14" t="s">
        <v>19</v>
      </c>
      <c r="B4" s="14" t="str">
        <f>19&amp;MID(A4,2,2)</f>
        <v>1972</v>
      </c>
      <c r="C4" s="15">
        <v>6.3</v>
      </c>
      <c r="D4" s="15">
        <v>26.1</v>
      </c>
    </row>
    <row r="5" spans="1:6" x14ac:dyDescent="0.2">
      <c r="A5" s="14" t="s">
        <v>20</v>
      </c>
      <c r="B5" s="14"/>
      <c r="C5" s="15">
        <v>6.4</v>
      </c>
      <c r="D5" s="15">
        <v>26.1</v>
      </c>
    </row>
    <row r="6" spans="1:6" x14ac:dyDescent="0.2">
      <c r="A6" s="14" t="s">
        <v>21</v>
      </c>
      <c r="B6" s="14"/>
      <c r="C6" s="15">
        <v>5.7</v>
      </c>
      <c r="D6" s="15">
        <v>25.9</v>
      </c>
    </row>
    <row r="7" spans="1:6" x14ac:dyDescent="0.2">
      <c r="A7" s="14" t="s">
        <v>22</v>
      </c>
      <c r="B7" s="14"/>
      <c r="C7" s="15">
        <v>5.3</v>
      </c>
      <c r="D7" s="15">
        <v>25.9</v>
      </c>
    </row>
    <row r="8" spans="1:6" x14ac:dyDescent="0.2">
      <c r="A8" s="14" t="s">
        <v>23</v>
      </c>
      <c r="B8" s="14"/>
      <c r="C8" s="15">
        <v>5.0999999999999996</v>
      </c>
      <c r="D8" s="15">
        <v>26.7</v>
      </c>
    </row>
    <row r="9" spans="1:6" x14ac:dyDescent="0.2">
      <c r="A9" s="14" t="s">
        <v>24</v>
      </c>
      <c r="B9" s="14"/>
      <c r="C9" s="15">
        <v>4.9000000000000004</v>
      </c>
      <c r="D9" s="15">
        <v>25.5</v>
      </c>
    </row>
    <row r="10" spans="1:6" x14ac:dyDescent="0.2">
      <c r="A10" s="14" t="s">
        <v>25</v>
      </c>
      <c r="B10" s="14"/>
      <c r="C10" s="15">
        <v>4.5999999999999996</v>
      </c>
      <c r="D10" s="15">
        <v>24.2</v>
      </c>
    </row>
    <row r="11" spans="1:6" x14ac:dyDescent="0.2">
      <c r="A11" s="14" t="s">
        <v>26</v>
      </c>
      <c r="B11" s="14"/>
      <c r="C11" s="15">
        <v>4.7</v>
      </c>
      <c r="D11" s="15">
        <v>24.6</v>
      </c>
    </row>
    <row r="12" spans="1:6" x14ac:dyDescent="0.2">
      <c r="A12" s="14" t="s">
        <v>27</v>
      </c>
      <c r="B12" s="14" t="str">
        <f>19&amp;MID(A12,2,2)</f>
        <v>1980</v>
      </c>
      <c r="C12" s="15">
        <v>4.8</v>
      </c>
      <c r="D12" s="15">
        <v>22.7</v>
      </c>
    </row>
    <row r="13" spans="1:6" x14ac:dyDescent="0.2">
      <c r="A13" s="14" t="s">
        <v>28</v>
      </c>
      <c r="B13" s="14"/>
      <c r="C13" s="15">
        <v>4.7</v>
      </c>
      <c r="D13" s="15">
        <v>22.3</v>
      </c>
    </row>
    <row r="14" spans="1:6" x14ac:dyDescent="0.2">
      <c r="A14" s="14" t="s">
        <v>29</v>
      </c>
      <c r="B14" s="14"/>
      <c r="C14" s="15">
        <v>4.7</v>
      </c>
      <c r="D14" s="15">
        <v>22.9</v>
      </c>
    </row>
    <row r="15" spans="1:6" x14ac:dyDescent="0.2">
      <c r="A15" s="14" t="s">
        <v>30</v>
      </c>
      <c r="B15" s="14"/>
      <c r="C15" s="15">
        <v>5.2</v>
      </c>
      <c r="D15" s="15">
        <v>20.7</v>
      </c>
    </row>
    <row r="16" spans="1:6" x14ac:dyDescent="0.2">
      <c r="A16" s="14" t="s">
        <v>31</v>
      </c>
      <c r="B16" s="14"/>
      <c r="C16" s="15">
        <v>8.6999999999999993</v>
      </c>
      <c r="D16" s="15">
        <v>13.9</v>
      </c>
    </row>
    <row r="17" spans="1:4" x14ac:dyDescent="0.2">
      <c r="A17" s="14" t="s">
        <v>32</v>
      </c>
      <c r="B17" s="14"/>
      <c r="C17" s="15">
        <v>9.6999999999999993</v>
      </c>
      <c r="D17" s="15">
        <v>12.9</v>
      </c>
    </row>
    <row r="18" spans="1:4" x14ac:dyDescent="0.2">
      <c r="A18" s="14" t="s">
        <v>33</v>
      </c>
      <c r="B18" s="14"/>
      <c r="C18" s="15">
        <v>10</v>
      </c>
      <c r="D18" s="15">
        <v>12.6</v>
      </c>
    </row>
    <row r="19" spans="1:4" x14ac:dyDescent="0.2">
      <c r="A19" s="14" t="s">
        <v>34</v>
      </c>
      <c r="B19" s="14"/>
      <c r="C19" s="15">
        <v>8.3000000000000007</v>
      </c>
      <c r="D19" s="15">
        <v>15.5</v>
      </c>
    </row>
    <row r="20" spans="1:4" x14ac:dyDescent="0.2">
      <c r="A20" s="14" t="s">
        <v>35</v>
      </c>
      <c r="B20" s="14"/>
      <c r="C20" s="15">
        <v>9.5</v>
      </c>
      <c r="D20" s="15">
        <v>14.8</v>
      </c>
    </row>
    <row r="21" spans="1:4" x14ac:dyDescent="0.2">
      <c r="A21" s="14" t="s">
        <v>36</v>
      </c>
      <c r="B21" s="14"/>
      <c r="C21" s="15">
        <v>11</v>
      </c>
      <c r="D21" s="15">
        <v>13.8</v>
      </c>
    </row>
    <row r="22" spans="1:4" x14ac:dyDescent="0.2">
      <c r="A22" s="14" t="s">
        <v>37</v>
      </c>
      <c r="B22" s="14" t="str">
        <f>19&amp;MID(A22,2,2)</f>
        <v>1990</v>
      </c>
      <c r="C22" s="15">
        <v>11.2</v>
      </c>
      <c r="D22" s="15">
        <v>13</v>
      </c>
    </row>
    <row r="23" spans="1:4" x14ac:dyDescent="0.2">
      <c r="A23" s="14" t="s">
        <v>38</v>
      </c>
      <c r="B23" s="14"/>
      <c r="C23" s="15">
        <v>10.8</v>
      </c>
      <c r="D23" s="15">
        <v>11.5</v>
      </c>
    </row>
    <row r="24" spans="1:4" x14ac:dyDescent="0.2">
      <c r="A24" s="14" t="s">
        <v>39</v>
      </c>
      <c r="B24" s="14"/>
      <c r="C24" s="15">
        <v>12.6</v>
      </c>
      <c r="D24" s="15">
        <v>9.1</v>
      </c>
    </row>
    <row r="25" spans="1:4" x14ac:dyDescent="0.2">
      <c r="A25" s="14" t="s">
        <v>40</v>
      </c>
      <c r="B25" s="14"/>
      <c r="C25" s="15">
        <v>11.9</v>
      </c>
      <c r="D25" s="15">
        <v>10.7</v>
      </c>
    </row>
    <row r="26" spans="1:4" x14ac:dyDescent="0.2">
      <c r="A26" s="14" t="s">
        <v>41</v>
      </c>
      <c r="B26" s="14"/>
      <c r="C26" s="15">
        <v>16.7</v>
      </c>
      <c r="D26" s="15">
        <v>7.9</v>
      </c>
    </row>
    <row r="27" spans="1:4" x14ac:dyDescent="0.2">
      <c r="A27" s="14" t="s">
        <v>42</v>
      </c>
      <c r="B27" s="14"/>
      <c r="C27" s="15">
        <v>16.100000000000001</v>
      </c>
      <c r="D27" s="15">
        <v>9.1</v>
      </c>
    </row>
    <row r="28" spans="1:4" x14ac:dyDescent="0.2">
      <c r="A28" s="14" t="s">
        <v>43</v>
      </c>
      <c r="B28" s="14"/>
      <c r="C28" s="15">
        <v>15.9</v>
      </c>
      <c r="D28" s="15">
        <v>9.3000000000000007</v>
      </c>
    </row>
    <row r="29" spans="1:4" x14ac:dyDescent="0.2">
      <c r="A29" s="14" t="s">
        <v>44</v>
      </c>
      <c r="B29" s="14"/>
      <c r="C29" s="15">
        <v>16.2</v>
      </c>
      <c r="D29" s="15">
        <v>8.8000000000000007</v>
      </c>
    </row>
    <row r="30" spans="1:4" x14ac:dyDescent="0.2">
      <c r="A30" s="14" t="s">
        <v>45</v>
      </c>
      <c r="B30" s="14"/>
      <c r="C30" s="15">
        <v>16.2</v>
      </c>
      <c r="D30" s="15">
        <v>8.8000000000000007</v>
      </c>
    </row>
    <row r="31" spans="1:4" x14ac:dyDescent="0.2">
      <c r="A31" s="14" t="s">
        <v>46</v>
      </c>
      <c r="B31" s="14"/>
      <c r="C31" s="15">
        <v>15.6</v>
      </c>
      <c r="D31" s="15">
        <v>9.1999999999999993</v>
      </c>
    </row>
    <row r="32" spans="1:4" x14ac:dyDescent="0.2">
      <c r="A32" s="14" t="s">
        <v>47</v>
      </c>
      <c r="B32" s="14" t="str">
        <f>20&amp;MID(A32,2,2)</f>
        <v>2000</v>
      </c>
      <c r="C32" s="15">
        <v>17.3</v>
      </c>
      <c r="D32" s="15">
        <v>8.9</v>
      </c>
    </row>
    <row r="33" spans="1:4" x14ac:dyDescent="0.2">
      <c r="A33" s="14" t="s">
        <v>48</v>
      </c>
      <c r="B33" s="14"/>
      <c r="C33" s="15">
        <v>15.9</v>
      </c>
      <c r="D33" s="15">
        <v>9.8000000000000007</v>
      </c>
    </row>
    <row r="34" spans="1:4" x14ac:dyDescent="0.2">
      <c r="A34" s="14" t="s">
        <v>49</v>
      </c>
      <c r="B34" s="14"/>
      <c r="C34" s="15">
        <v>13</v>
      </c>
      <c r="D34" s="15">
        <v>10.1</v>
      </c>
    </row>
    <row r="35" spans="1:4" x14ac:dyDescent="0.2">
      <c r="A35" s="14" t="s">
        <v>50</v>
      </c>
      <c r="B35" s="14"/>
      <c r="C35" s="15">
        <v>15.4</v>
      </c>
      <c r="D35" s="15">
        <v>8.5</v>
      </c>
    </row>
    <row r="36" spans="1:4" x14ac:dyDescent="0.2">
      <c r="A36" s="14" t="s">
        <v>51</v>
      </c>
      <c r="B36" s="14"/>
      <c r="C36" s="15">
        <v>13</v>
      </c>
      <c r="D36" s="15">
        <v>10</v>
      </c>
    </row>
    <row r="37" spans="1:4" x14ac:dyDescent="0.2">
      <c r="A37" s="14" t="s">
        <v>52</v>
      </c>
      <c r="B37" s="14"/>
      <c r="C37" s="15">
        <v>11.5</v>
      </c>
      <c r="D37" s="15">
        <v>13.7</v>
      </c>
    </row>
    <row r="38" spans="1:4" x14ac:dyDescent="0.2">
      <c r="A38" s="14" t="s">
        <v>53</v>
      </c>
      <c r="B38" s="14"/>
      <c r="C38" s="15">
        <v>11.2</v>
      </c>
      <c r="D38" s="15">
        <v>11.5</v>
      </c>
    </row>
    <row r="39" spans="1:4" x14ac:dyDescent="0.2">
      <c r="A39" s="14" t="s">
        <v>54</v>
      </c>
      <c r="B39" s="14"/>
      <c r="C39" s="15">
        <v>12</v>
      </c>
      <c r="D39" s="15">
        <v>13.3</v>
      </c>
    </row>
    <row r="40" spans="1:4" x14ac:dyDescent="0.2">
      <c r="A40" s="14" t="s">
        <v>55</v>
      </c>
      <c r="B40" s="14"/>
      <c r="C40" s="15">
        <v>11.2</v>
      </c>
      <c r="D40" s="15">
        <v>12.5</v>
      </c>
    </row>
    <row r="41" spans="1:4" x14ac:dyDescent="0.2">
      <c r="A41" s="14" t="s">
        <v>56</v>
      </c>
      <c r="B41" s="14"/>
      <c r="C41" s="15">
        <v>11.1</v>
      </c>
      <c r="D41" s="15">
        <v>11.5</v>
      </c>
    </row>
    <row r="42" spans="1:4" x14ac:dyDescent="0.2">
      <c r="A42" s="14" t="s">
        <v>57</v>
      </c>
      <c r="B42" s="14" t="str">
        <f>20&amp;MID(A42,2,2)</f>
        <v>2010</v>
      </c>
      <c r="C42" s="15">
        <v>10.6</v>
      </c>
      <c r="D42" s="15">
        <v>12.5</v>
      </c>
    </row>
    <row r="43" spans="1:4" x14ac:dyDescent="0.2">
      <c r="A43" s="14" t="s">
        <v>58</v>
      </c>
      <c r="B43" s="14"/>
      <c r="C43" s="15">
        <v>10.6</v>
      </c>
      <c r="D43" s="15">
        <v>12.9</v>
      </c>
    </row>
    <row r="44" spans="1:4" x14ac:dyDescent="0.2">
      <c r="A44" s="14" t="s">
        <v>59</v>
      </c>
      <c r="B44" s="14"/>
      <c r="C44" s="15">
        <v>9.8000000000000007</v>
      </c>
      <c r="D44" s="15">
        <v>11.8</v>
      </c>
    </row>
    <row r="45" spans="1:4" x14ac:dyDescent="0.2">
      <c r="A45" s="14" t="s">
        <v>60</v>
      </c>
      <c r="B45" s="14"/>
      <c r="C45" s="15">
        <v>9.6</v>
      </c>
      <c r="D45" s="15">
        <v>11.9</v>
      </c>
    </row>
    <row r="46" spans="1:4" x14ac:dyDescent="0.2">
      <c r="A46" s="14" t="s">
        <v>61</v>
      </c>
      <c r="B46" s="14"/>
      <c r="C46" s="15">
        <v>9.4768165429584101</v>
      </c>
      <c r="D46" s="15">
        <v>12.4560349763945</v>
      </c>
    </row>
    <row r="47" spans="1:4" x14ac:dyDescent="0.2">
      <c r="A47" s="14" t="s">
        <v>62</v>
      </c>
      <c r="B47" s="14"/>
      <c r="C47" s="15">
        <v>9.0970953935701608</v>
      </c>
      <c r="D47" s="15">
        <v>13.3950021309777</v>
      </c>
    </row>
    <row r="48" spans="1:4" x14ac:dyDescent="0.2">
      <c r="A48" s="14" t="s">
        <v>63</v>
      </c>
      <c r="B48" s="14"/>
      <c r="C48" s="15">
        <v>9.5029381955179701</v>
      </c>
      <c r="D48" s="15">
        <v>13.988501167999001</v>
      </c>
    </row>
    <row r="49" spans="1:4" x14ac:dyDescent="0.2">
      <c r="A49" s="14" t="s">
        <v>64</v>
      </c>
      <c r="B49" s="14"/>
      <c r="C49" s="15">
        <v>8.6576719784602503</v>
      </c>
      <c r="D49" s="15">
        <v>13.814658356164101</v>
      </c>
    </row>
    <row r="50" spans="1:4" x14ac:dyDescent="0.2">
      <c r="A50" s="14" t="s">
        <v>65</v>
      </c>
      <c r="B50" s="14"/>
      <c r="C50" s="15">
        <v>8.5472707495416902</v>
      </c>
      <c r="D50" s="15">
        <v>12.4958809825134</v>
      </c>
    </row>
    <row r="51" spans="1:4" x14ac:dyDescent="0.2">
      <c r="A51" s="16" t="s">
        <v>66</v>
      </c>
      <c r="B51" s="16"/>
      <c r="C51" s="3">
        <v>8.1585457849358498</v>
      </c>
      <c r="D51" s="3">
        <v>11.9142896128463</v>
      </c>
    </row>
    <row r="52" spans="1:4" x14ac:dyDescent="0.2">
      <c r="A52" s="16" t="s">
        <v>67</v>
      </c>
      <c r="B52" s="14" t="str">
        <f>20&amp;MID(A52,2,2)</f>
        <v>2020</v>
      </c>
      <c r="C52" s="17">
        <v>9.1826610302739802</v>
      </c>
      <c r="D52" s="3">
        <v>13.6823190742147</v>
      </c>
    </row>
    <row r="53" spans="1:4" x14ac:dyDescent="0.2">
      <c r="A53" s="16" t="s">
        <v>118</v>
      </c>
      <c r="B53" s="14"/>
      <c r="C53" s="17">
        <v>8.4017897072804395</v>
      </c>
      <c r="D53" s="3">
        <v>13.875804169324301</v>
      </c>
    </row>
    <row r="54" spans="1:4" x14ac:dyDescent="0.2">
      <c r="A54" s="16" t="s">
        <v>119</v>
      </c>
      <c r="B54" s="14"/>
      <c r="C54" s="17">
        <v>8.7363564567851508</v>
      </c>
      <c r="D54" s="3">
        <v>13.829923565222501</v>
      </c>
    </row>
    <row r="55" spans="1:4" x14ac:dyDescent="0.2">
      <c r="A55" s="16" t="s">
        <v>132</v>
      </c>
      <c r="B55" s="14"/>
      <c r="C55" s="17">
        <v>8.7004229755167302</v>
      </c>
      <c r="D55" s="3">
        <v>13.1364678693584</v>
      </c>
    </row>
    <row r="56" spans="1:4" x14ac:dyDescent="0.2">
      <c r="A56" s="16" t="s">
        <v>134</v>
      </c>
      <c r="B56" s="14"/>
      <c r="C56" s="17">
        <v>8.96383756423843</v>
      </c>
      <c r="D56" s="3">
        <v>11.4788149928346</v>
      </c>
    </row>
    <row r="57" spans="1:4" x14ac:dyDescent="0.2">
      <c r="A57" s="16" t="s">
        <v>142</v>
      </c>
      <c r="B57" s="14" t="str">
        <f>20&amp;MID(A57,2,2)</f>
        <v>2025</v>
      </c>
      <c r="C57" s="17">
        <v>9.1744131276351499</v>
      </c>
      <c r="D57" s="3">
        <v>13.250813489051801</v>
      </c>
    </row>
    <row r="58" spans="1:4" x14ac:dyDescent="0.2">
      <c r="A58" s="16"/>
      <c r="B58" s="14"/>
      <c r="C58" s="17"/>
      <c r="D58" s="3"/>
    </row>
    <row r="59" spans="1:4" x14ac:dyDescent="0.2">
      <c r="A59" s="12" t="s">
        <v>8</v>
      </c>
      <c r="B59" s="15"/>
      <c r="C59" s="15"/>
    </row>
    <row r="60" spans="1:4" x14ac:dyDescent="0.2">
      <c r="B60" s="15"/>
    </row>
    <row r="61" spans="1:4" x14ac:dyDescent="0.2">
      <c r="B61" s="15"/>
    </row>
    <row r="62" spans="1:4" x14ac:dyDescent="0.2">
      <c r="B62" s="15"/>
    </row>
    <row r="63" spans="1:4" x14ac:dyDescent="0.2">
      <c r="B63" s="15"/>
    </row>
    <row r="64" spans="1:4" x14ac:dyDescent="0.2">
      <c r="B64" s="15"/>
    </row>
    <row r="65" spans="2:2" x14ac:dyDescent="0.2">
      <c r="B65" s="15"/>
    </row>
    <row r="66" spans="2:2" x14ac:dyDescent="0.2">
      <c r="B66" s="15"/>
    </row>
    <row r="67" spans="2:2" x14ac:dyDescent="0.2">
      <c r="B67" s="15"/>
    </row>
    <row r="68" spans="2:2" x14ac:dyDescent="0.2">
      <c r="B68" s="15"/>
    </row>
    <row r="69" spans="2:2" x14ac:dyDescent="0.2">
      <c r="B69" s="15"/>
    </row>
    <row r="70" spans="2:2" x14ac:dyDescent="0.2">
      <c r="B70" s="15"/>
    </row>
    <row r="71" spans="2:2" x14ac:dyDescent="0.2">
      <c r="B71" s="15"/>
    </row>
    <row r="72" spans="2:2" x14ac:dyDescent="0.2">
      <c r="B72" s="15"/>
    </row>
    <row r="73" spans="2:2" x14ac:dyDescent="0.2">
      <c r="B73" s="15"/>
    </row>
  </sheetData>
  <phoneticPr fontId="1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EFF3-B8C8-42EC-9413-2B5E5EACE114}">
  <sheetPr>
    <tabColor rgb="FF00B050"/>
  </sheetPr>
  <dimension ref="A1:F44"/>
  <sheetViews>
    <sheetView tabSelected="1" zoomScaleNormal="100" workbookViewId="0">
      <pane xSplit="1" ySplit="3" topLeftCell="B4" activePane="bottomRight" state="frozen"/>
      <selection activeCell="A32" sqref="A31:B32"/>
      <selection pane="topRight" activeCell="A32" sqref="A31:B32"/>
      <selection pane="bottomLeft" activeCell="A32" sqref="A31:B32"/>
      <selection pane="bottomRight" activeCell="D11" sqref="D11"/>
    </sheetView>
  </sheetViews>
  <sheetFormatPr defaultColWidth="8.85546875" defaultRowHeight="12.75" x14ac:dyDescent="0.2"/>
  <cols>
    <col min="1" max="1" width="8.85546875" style="12"/>
    <col min="2" max="2" width="5" style="12" bestFit="1" customWidth="1"/>
    <col min="3" max="4" width="19.85546875" style="12" customWidth="1"/>
    <col min="5" max="5" width="12" style="12" bestFit="1" customWidth="1"/>
    <col min="6" max="6" width="13.85546875" style="12" customWidth="1"/>
    <col min="7" max="7" width="13.7109375" style="12" customWidth="1"/>
    <col min="8" max="8" width="14.140625" style="12" customWidth="1"/>
    <col min="9" max="9" width="13" style="12" customWidth="1"/>
    <col min="10" max="10" width="14.140625" style="12" customWidth="1"/>
    <col min="11" max="11" width="8.85546875" style="12"/>
    <col min="12" max="12" width="10.7109375" style="12" customWidth="1"/>
    <col min="13" max="16384" width="8.85546875" style="12"/>
  </cols>
  <sheetData>
    <row r="1" spans="1:6" x14ac:dyDescent="0.2">
      <c r="A1" s="12" t="s">
        <v>148</v>
      </c>
    </row>
    <row r="2" spans="1:6" x14ac:dyDescent="0.2">
      <c r="F2" s="13"/>
    </row>
    <row r="3" spans="1:6" x14ac:dyDescent="0.2">
      <c r="A3" s="12" t="s">
        <v>16</v>
      </c>
      <c r="B3" s="12" t="s">
        <v>16</v>
      </c>
      <c r="C3" s="12" t="s">
        <v>17</v>
      </c>
      <c r="D3" s="12" t="s">
        <v>18</v>
      </c>
    </row>
    <row r="4" spans="1:6" x14ac:dyDescent="0.2">
      <c r="A4" s="14" t="s">
        <v>48</v>
      </c>
      <c r="B4" s="14" t="str">
        <f>20&amp;MID(A4,2,2)</f>
        <v>2001</v>
      </c>
      <c r="C4" s="15">
        <v>22.262209200732499</v>
      </c>
      <c r="D4" s="15">
        <v>8.1227532795674406</v>
      </c>
    </row>
    <row r="5" spans="1:6" x14ac:dyDescent="0.2">
      <c r="A5" s="14" t="s">
        <v>49</v>
      </c>
      <c r="B5" s="14"/>
      <c r="C5" s="15">
        <v>17.9775136271343</v>
      </c>
      <c r="D5" s="15">
        <v>8.7786242692757899</v>
      </c>
    </row>
    <row r="6" spans="1:6" x14ac:dyDescent="0.2">
      <c r="A6" s="14" t="s">
        <v>50</v>
      </c>
      <c r="B6" s="14"/>
      <c r="C6" s="15">
        <v>21.0294585060585</v>
      </c>
      <c r="D6" s="15">
        <v>8.5794104177342199</v>
      </c>
    </row>
    <row r="7" spans="1:6" x14ac:dyDescent="0.2">
      <c r="A7" s="14" t="s">
        <v>51</v>
      </c>
      <c r="B7" s="14"/>
      <c r="C7" s="15">
        <v>20.798386126437599</v>
      </c>
      <c r="D7" s="15">
        <v>9.4372459322809306</v>
      </c>
    </row>
    <row r="8" spans="1:6" x14ac:dyDescent="0.2">
      <c r="A8" s="14" t="s">
        <v>52</v>
      </c>
      <c r="B8" s="14" t="str">
        <f>20&amp;MID(A8,2,2)</f>
        <v>2005</v>
      </c>
      <c r="C8" s="15">
        <v>20.417529113345701</v>
      </c>
      <c r="D8" s="15">
        <v>8.5391872936793494</v>
      </c>
    </row>
    <row r="9" spans="1:6" x14ac:dyDescent="0.2">
      <c r="A9" s="14" t="s">
        <v>53</v>
      </c>
      <c r="B9" s="14"/>
      <c r="C9" s="15">
        <v>18.7526137808049</v>
      </c>
      <c r="D9" s="15">
        <v>8.5054073149277301</v>
      </c>
    </row>
    <row r="10" spans="1:6" x14ac:dyDescent="0.2">
      <c r="A10" s="14" t="s">
        <v>54</v>
      </c>
      <c r="B10" s="14"/>
      <c r="C10" s="15">
        <v>15.3077939001933</v>
      </c>
      <c r="D10" s="15">
        <v>8.89307946926486</v>
      </c>
    </row>
    <row r="11" spans="1:6" x14ac:dyDescent="0.2">
      <c r="A11" s="14" t="s">
        <v>55</v>
      </c>
      <c r="B11" s="14"/>
      <c r="C11" s="15">
        <v>14.427922004891499</v>
      </c>
      <c r="D11" s="15">
        <v>8.7581105075067303</v>
      </c>
    </row>
    <row r="12" spans="1:6" x14ac:dyDescent="0.2">
      <c r="A12" s="14" t="s">
        <v>56</v>
      </c>
      <c r="B12" s="14"/>
      <c r="C12" s="15">
        <v>14.375554882829499</v>
      </c>
      <c r="D12" s="15">
        <v>8.5833559668855095</v>
      </c>
    </row>
    <row r="13" spans="1:6" x14ac:dyDescent="0.2">
      <c r="A13" s="14" t="s">
        <v>57</v>
      </c>
      <c r="B13" s="14" t="str">
        <f>20&amp;MID(A13,2,2)</f>
        <v>2010</v>
      </c>
      <c r="C13" s="15">
        <v>12.527088151364699</v>
      </c>
      <c r="D13" s="15">
        <v>8.7037274014034693</v>
      </c>
    </row>
    <row r="14" spans="1:6" x14ac:dyDescent="0.2">
      <c r="A14" s="14" t="s">
        <v>58</v>
      </c>
      <c r="B14" s="14"/>
      <c r="C14" s="15">
        <v>12.2854221827128</v>
      </c>
      <c r="D14" s="15">
        <v>8.8429665833956292</v>
      </c>
    </row>
    <row r="15" spans="1:6" x14ac:dyDescent="0.2">
      <c r="A15" s="14" t="s">
        <v>59</v>
      </c>
      <c r="B15" s="14"/>
      <c r="C15" s="15">
        <v>12.1554260420428</v>
      </c>
      <c r="D15" s="15">
        <v>8.2668435057996792</v>
      </c>
    </row>
    <row r="16" spans="1:6" x14ac:dyDescent="0.2">
      <c r="A16" s="14" t="s">
        <v>60</v>
      </c>
      <c r="B16" s="14"/>
      <c r="C16" s="15">
        <v>11.888128653077899</v>
      </c>
      <c r="D16" s="15">
        <v>8.3675569509567502</v>
      </c>
    </row>
    <row r="17" spans="1:4" x14ac:dyDescent="0.2">
      <c r="A17" s="14" t="s">
        <v>61</v>
      </c>
      <c r="B17" s="14"/>
      <c r="C17" s="15">
        <v>11.068828508533599</v>
      </c>
      <c r="D17" s="15">
        <v>8.97776062900782</v>
      </c>
    </row>
    <row r="18" spans="1:4" x14ac:dyDescent="0.2">
      <c r="A18" s="14" t="s">
        <v>62</v>
      </c>
      <c r="B18" s="14" t="str">
        <f>20&amp;MID(A18,2,2)</f>
        <v>2015</v>
      </c>
      <c r="C18" s="15">
        <v>11.6632082412368</v>
      </c>
      <c r="D18" s="15">
        <v>10.388359265678799</v>
      </c>
    </row>
    <row r="19" spans="1:4" x14ac:dyDescent="0.2">
      <c r="A19" s="14" t="s">
        <v>63</v>
      </c>
      <c r="B19" s="14"/>
      <c r="C19" s="15">
        <v>12.0439309720525</v>
      </c>
      <c r="D19" s="15">
        <v>9.1024519740190009</v>
      </c>
    </row>
    <row r="20" spans="1:4" x14ac:dyDescent="0.2">
      <c r="A20" s="14" t="s">
        <v>64</v>
      </c>
      <c r="B20" s="14"/>
      <c r="C20" s="15">
        <v>11.586003676964401</v>
      </c>
      <c r="D20" s="15">
        <v>8.9730548520479001</v>
      </c>
    </row>
    <row r="21" spans="1:4" x14ac:dyDescent="0.2">
      <c r="A21" s="14" t="s">
        <v>65</v>
      </c>
      <c r="B21" s="14"/>
      <c r="C21" s="15">
        <v>10.962357521380101</v>
      </c>
      <c r="D21" s="15">
        <v>9.7603505265447108</v>
      </c>
    </row>
    <row r="22" spans="1:4" x14ac:dyDescent="0.2">
      <c r="A22" s="16" t="s">
        <v>66</v>
      </c>
      <c r="B22" s="16"/>
      <c r="C22" s="3">
        <v>11.0412086325862</v>
      </c>
      <c r="D22" s="3">
        <v>9.0457269659510509</v>
      </c>
    </row>
    <row r="23" spans="1:4" x14ac:dyDescent="0.2">
      <c r="A23" s="16" t="s">
        <v>67</v>
      </c>
      <c r="B23" s="14" t="str">
        <f>20&amp;MID(A23,2,2)</f>
        <v>2020</v>
      </c>
      <c r="C23" s="3">
        <v>12.475215357956399</v>
      </c>
      <c r="D23" s="3">
        <v>8.6054115447071897</v>
      </c>
    </row>
    <row r="24" spans="1:4" x14ac:dyDescent="0.2">
      <c r="A24" s="16" t="s">
        <v>118</v>
      </c>
      <c r="B24" s="14"/>
      <c r="C24" s="3">
        <v>11.987781935862699</v>
      </c>
      <c r="D24" s="3">
        <v>10.2435399421559</v>
      </c>
    </row>
    <row r="25" spans="1:4" x14ac:dyDescent="0.2">
      <c r="A25" s="16" t="s">
        <v>119</v>
      </c>
      <c r="B25" s="14"/>
      <c r="C25" s="3">
        <v>11.895495419818801</v>
      </c>
      <c r="D25" s="3">
        <v>9.8185188095557301</v>
      </c>
    </row>
    <row r="26" spans="1:4" x14ac:dyDescent="0.2">
      <c r="A26" s="16" t="s">
        <v>132</v>
      </c>
      <c r="B26" s="14"/>
      <c r="C26" s="3">
        <v>12.0664054881792</v>
      </c>
      <c r="D26" s="3">
        <v>8.4531350148813793</v>
      </c>
    </row>
    <row r="27" spans="1:4" x14ac:dyDescent="0.2">
      <c r="A27" s="16" t="s">
        <v>134</v>
      </c>
      <c r="B27" s="14"/>
      <c r="C27" s="3">
        <v>11.8388809990991</v>
      </c>
      <c r="D27" s="3">
        <v>8.3465460095717496</v>
      </c>
    </row>
    <row r="28" spans="1:4" x14ac:dyDescent="0.2">
      <c r="A28" s="16" t="s">
        <v>142</v>
      </c>
      <c r="B28" s="14" t="str">
        <f>20&amp;MID(A28,2,2)</f>
        <v>2025</v>
      </c>
      <c r="C28" s="3">
        <v>11.9794703731792</v>
      </c>
      <c r="D28" s="3">
        <v>8.3571054928365296</v>
      </c>
    </row>
    <row r="29" spans="1:4" x14ac:dyDescent="0.2">
      <c r="A29" s="16"/>
      <c r="B29" s="14"/>
      <c r="C29" s="15"/>
      <c r="D29" s="3"/>
    </row>
    <row r="30" spans="1:4" x14ac:dyDescent="0.2">
      <c r="A30" s="12" t="s">
        <v>8</v>
      </c>
      <c r="B30" s="15"/>
      <c r="C30" s="15"/>
    </row>
    <row r="31" spans="1:4" x14ac:dyDescent="0.2">
      <c r="B31" s="15"/>
    </row>
    <row r="32" spans="1:4" x14ac:dyDescent="0.2">
      <c r="B32" s="15"/>
    </row>
    <row r="33" spans="2:2" x14ac:dyDescent="0.2">
      <c r="B33" s="15"/>
    </row>
    <row r="34" spans="2:2" x14ac:dyDescent="0.2">
      <c r="B34" s="15"/>
    </row>
    <row r="35" spans="2:2" x14ac:dyDescent="0.2">
      <c r="B35" s="15"/>
    </row>
    <row r="36" spans="2:2" x14ac:dyDescent="0.2">
      <c r="B36" s="15"/>
    </row>
    <row r="37" spans="2:2" x14ac:dyDescent="0.2">
      <c r="B37" s="15"/>
    </row>
    <row r="38" spans="2:2" x14ac:dyDescent="0.2">
      <c r="B38" s="15"/>
    </row>
    <row r="39" spans="2:2" x14ac:dyDescent="0.2">
      <c r="B39" s="15"/>
    </row>
    <row r="40" spans="2:2" x14ac:dyDescent="0.2">
      <c r="B40" s="15"/>
    </row>
    <row r="41" spans="2:2" x14ac:dyDescent="0.2">
      <c r="B41" s="15"/>
    </row>
    <row r="42" spans="2:2" x14ac:dyDescent="0.2">
      <c r="B42" s="15"/>
    </row>
    <row r="43" spans="2:2" x14ac:dyDescent="0.2">
      <c r="B43" s="15"/>
    </row>
    <row r="44" spans="2:2" x14ac:dyDescent="0.2">
      <c r="B44" s="15"/>
    </row>
  </sheetData>
  <phoneticPr fontId="1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61E4-CDF8-4896-9A24-802284F29ABA}">
  <sheetPr>
    <tabColor rgb="FF00B050"/>
    <pageSetUpPr fitToPage="1"/>
  </sheetPr>
  <dimension ref="A1:S17"/>
  <sheetViews>
    <sheetView zoomScaleNormal="100" workbookViewId="0">
      <selection activeCell="A16" sqref="A16"/>
    </sheetView>
  </sheetViews>
  <sheetFormatPr defaultColWidth="8.85546875" defaultRowHeight="12.75" x14ac:dyDescent="0.2"/>
  <cols>
    <col min="1" max="1" width="28.140625" customWidth="1"/>
    <col min="2" max="2" width="13.42578125" customWidth="1"/>
    <col min="3" max="3" width="12.42578125" customWidth="1"/>
    <col min="4" max="4" width="12.28515625" customWidth="1"/>
    <col min="5" max="5" width="11.42578125" customWidth="1"/>
    <col min="6" max="6" width="10.85546875" customWidth="1"/>
  </cols>
  <sheetData>
    <row r="1" spans="1:19" x14ac:dyDescent="0.2">
      <c r="A1" s="9" t="s">
        <v>139</v>
      </c>
      <c r="D1" s="3"/>
      <c r="G1" s="3"/>
      <c r="S1" s="3"/>
    </row>
    <row r="2" spans="1:19" x14ac:dyDescent="0.2">
      <c r="A2" s="9"/>
      <c r="D2" s="3"/>
      <c r="G2" s="3"/>
      <c r="S2" s="3"/>
    </row>
    <row r="3" spans="1:19" x14ac:dyDescent="0.2">
      <c r="A3" s="6"/>
      <c r="B3" s="9" t="s">
        <v>129</v>
      </c>
      <c r="C3" s="9" t="s">
        <v>130</v>
      </c>
      <c r="D3" s="9" t="s">
        <v>121</v>
      </c>
      <c r="E3" s="9" t="s">
        <v>122</v>
      </c>
      <c r="F3" s="9" t="s">
        <v>123</v>
      </c>
      <c r="G3" s="3"/>
      <c r="R3" s="3"/>
      <c r="S3" s="3"/>
    </row>
    <row r="4" spans="1:19" x14ac:dyDescent="0.2">
      <c r="A4" s="6"/>
      <c r="B4" s="9" t="s">
        <v>131</v>
      </c>
      <c r="C4" s="11" t="s">
        <v>137</v>
      </c>
      <c r="D4" s="11" t="s">
        <v>138</v>
      </c>
      <c r="E4" s="9">
        <v>2025</v>
      </c>
      <c r="F4" s="9" t="s">
        <v>125</v>
      </c>
      <c r="G4" s="3"/>
      <c r="J4" s="1"/>
      <c r="L4" s="1"/>
      <c r="O4" s="1"/>
      <c r="P4" s="1"/>
      <c r="R4" s="3"/>
      <c r="S4" s="3"/>
    </row>
    <row r="5" spans="1:19" x14ac:dyDescent="0.2">
      <c r="A5" s="7" t="s">
        <v>2</v>
      </c>
      <c r="B5" s="1"/>
      <c r="C5" s="3"/>
      <c r="D5" s="3"/>
      <c r="E5" s="1"/>
      <c r="F5" s="1"/>
      <c r="G5" s="3"/>
      <c r="J5" s="1"/>
      <c r="L5" s="1"/>
      <c r="O5" s="1"/>
      <c r="P5" s="1"/>
      <c r="R5" s="3"/>
      <c r="S5" s="3"/>
    </row>
    <row r="6" spans="1:19" x14ac:dyDescent="0.2">
      <c r="A6" t="s">
        <v>7</v>
      </c>
      <c r="B6" s="1">
        <v>53500</v>
      </c>
      <c r="C6" s="3">
        <v>3.5</v>
      </c>
      <c r="D6" s="3">
        <v>3.6333333333333333</v>
      </c>
      <c r="E6" s="1">
        <v>652900</v>
      </c>
      <c r="F6" s="1">
        <v>978100</v>
      </c>
      <c r="G6" s="3"/>
      <c r="H6" s="1"/>
      <c r="L6" s="1"/>
      <c r="O6" s="1"/>
      <c r="P6" s="1"/>
      <c r="R6" s="3"/>
      <c r="S6" s="3"/>
    </row>
    <row r="7" spans="1:19" x14ac:dyDescent="0.2">
      <c r="A7" s="8" t="s">
        <v>10</v>
      </c>
      <c r="B7" s="1">
        <v>57700</v>
      </c>
      <c r="C7" s="3">
        <v>3.7</v>
      </c>
      <c r="D7" s="3">
        <v>3.6</v>
      </c>
      <c r="E7" s="1">
        <v>703500</v>
      </c>
      <c r="F7" s="1">
        <v>1053900</v>
      </c>
      <c r="G7" s="3"/>
      <c r="H7" s="1"/>
      <c r="L7" s="1"/>
      <c r="O7" s="1"/>
      <c r="P7" s="1"/>
      <c r="R7" s="3"/>
      <c r="S7" s="3"/>
    </row>
    <row r="8" spans="1:19" x14ac:dyDescent="0.2">
      <c r="A8" s="8" t="s">
        <v>115</v>
      </c>
      <c r="B8" s="1">
        <v>57800</v>
      </c>
      <c r="C8" s="3">
        <v>3.8</v>
      </c>
      <c r="D8" s="3">
        <v>3.9</v>
      </c>
      <c r="E8" s="1">
        <v>704900</v>
      </c>
      <c r="F8" s="1">
        <v>1056000</v>
      </c>
      <c r="G8" s="3"/>
      <c r="H8" s="1"/>
      <c r="L8" s="1"/>
      <c r="O8" s="1"/>
      <c r="P8" s="1"/>
      <c r="R8" s="3"/>
    </row>
    <row r="9" spans="1:19" x14ac:dyDescent="0.2">
      <c r="A9" s="8" t="s">
        <v>116</v>
      </c>
      <c r="B9" s="1">
        <v>50100</v>
      </c>
      <c r="C9" s="3">
        <v>2.6</v>
      </c>
      <c r="D9" s="3">
        <v>3.3000000000000003</v>
      </c>
      <c r="E9" s="1">
        <v>611100</v>
      </c>
      <c r="F9" s="1">
        <v>915500</v>
      </c>
      <c r="H9" s="1"/>
      <c r="L9" s="1"/>
      <c r="O9" s="1"/>
      <c r="P9" s="1"/>
    </row>
    <row r="10" spans="1:19" x14ac:dyDescent="0.2">
      <c r="A10" s="8" t="s">
        <v>15</v>
      </c>
      <c r="B10" s="1">
        <v>50400</v>
      </c>
      <c r="C10" s="3">
        <v>3.2</v>
      </c>
      <c r="D10" s="3">
        <v>3.8666666666666671</v>
      </c>
      <c r="E10" s="1">
        <v>614400</v>
      </c>
      <c r="F10" s="1">
        <v>920500</v>
      </c>
      <c r="H10" s="1"/>
      <c r="K10" s="1"/>
      <c r="L10" s="1"/>
    </row>
    <row r="11" spans="1:19" x14ac:dyDescent="0.2">
      <c r="A11" s="8" t="s">
        <v>117</v>
      </c>
      <c r="B11" s="1">
        <v>50400</v>
      </c>
      <c r="C11" s="3">
        <v>3.3</v>
      </c>
      <c r="D11" s="3">
        <v>3.6333333333333329</v>
      </c>
      <c r="E11" s="1">
        <v>615200</v>
      </c>
      <c r="F11" s="1">
        <v>921600</v>
      </c>
      <c r="H11" s="1"/>
      <c r="K11" s="1"/>
      <c r="L11" s="1"/>
    </row>
    <row r="13" spans="1:19" x14ac:dyDescent="0.2">
      <c r="A13" t="s">
        <v>6</v>
      </c>
    </row>
    <row r="14" spans="1:19" x14ac:dyDescent="0.2">
      <c r="A14" t="s">
        <v>8</v>
      </c>
    </row>
    <row r="16" spans="1:19" x14ac:dyDescent="0.2">
      <c r="A16" s="5"/>
    </row>
    <row r="17" spans="1:6" x14ac:dyDescent="0.2">
      <c r="A17" s="5"/>
      <c r="C17" s="3"/>
      <c r="D17" s="3"/>
      <c r="E17" s="1"/>
      <c r="F17" s="1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0F87-4EB9-415F-A9CE-F1EE9B4612BD}">
  <sheetPr>
    <tabColor rgb="FF00B050"/>
  </sheetPr>
  <dimension ref="A1:M25"/>
  <sheetViews>
    <sheetView zoomScaleNormal="100" workbookViewId="0">
      <selection activeCell="A10" sqref="A10"/>
    </sheetView>
  </sheetViews>
  <sheetFormatPr defaultColWidth="8.85546875" defaultRowHeight="12.75" x14ac:dyDescent="0.2"/>
  <cols>
    <col min="1" max="1" width="27.28515625" bestFit="1" customWidth="1"/>
    <col min="2" max="2" width="7.42578125" bestFit="1" customWidth="1"/>
    <col min="3" max="3" width="18.42578125" bestFit="1" customWidth="1"/>
    <col min="4" max="4" width="8.28515625" bestFit="1" customWidth="1"/>
    <col min="8" max="8" width="9.5703125" bestFit="1" customWidth="1"/>
  </cols>
  <sheetData>
    <row r="1" spans="1:13" x14ac:dyDescent="0.2">
      <c r="A1" t="s">
        <v>140</v>
      </c>
    </row>
    <row r="2" spans="1:13" x14ac:dyDescent="0.2">
      <c r="B2" s="9" t="s">
        <v>0</v>
      </c>
      <c r="C2" s="9" t="s">
        <v>1</v>
      </c>
      <c r="D2" s="9" t="s">
        <v>9</v>
      </c>
      <c r="F2" s="1"/>
      <c r="H2" s="1"/>
      <c r="I2" s="1"/>
    </row>
    <row r="3" spans="1:13" x14ac:dyDescent="0.2">
      <c r="A3" s="9" t="s">
        <v>13</v>
      </c>
      <c r="B3" s="1">
        <v>437600</v>
      </c>
      <c r="C3" s="1">
        <v>164000</v>
      </c>
      <c r="D3" s="1">
        <v>601600</v>
      </c>
      <c r="E3" s="1"/>
      <c r="F3" s="1"/>
      <c r="G3" s="1"/>
      <c r="H3" s="1"/>
      <c r="I3" s="1"/>
    </row>
    <row r="4" spans="1:13" x14ac:dyDescent="0.2">
      <c r="A4" s="8" t="s">
        <v>10</v>
      </c>
      <c r="B4" s="1">
        <v>467800</v>
      </c>
      <c r="C4" s="1">
        <v>175400</v>
      </c>
      <c r="D4" s="1">
        <v>643200</v>
      </c>
      <c r="E4" s="1"/>
      <c r="F4" s="1"/>
      <c r="G4" s="1"/>
      <c r="H4" s="1"/>
      <c r="I4" s="1"/>
      <c r="K4" s="1"/>
      <c r="L4" s="1"/>
    </row>
    <row r="5" spans="1:13" x14ac:dyDescent="0.2">
      <c r="A5" s="8" t="s">
        <v>115</v>
      </c>
      <c r="B5" s="1">
        <v>487700</v>
      </c>
      <c r="C5" s="1">
        <v>182800</v>
      </c>
      <c r="D5" s="1">
        <v>670500</v>
      </c>
      <c r="E5" s="1"/>
      <c r="F5" s="1"/>
      <c r="G5" s="1"/>
      <c r="H5" s="1"/>
      <c r="I5" s="1"/>
      <c r="K5" s="1"/>
      <c r="L5" s="1"/>
    </row>
    <row r="6" spans="1:13" x14ac:dyDescent="0.2">
      <c r="A6" s="8" t="s">
        <v>116</v>
      </c>
      <c r="B6" s="1">
        <v>409900</v>
      </c>
      <c r="C6" s="1">
        <v>153800</v>
      </c>
      <c r="D6" s="1">
        <v>563700</v>
      </c>
      <c r="E6" s="1"/>
      <c r="F6" s="1"/>
      <c r="G6" s="1"/>
      <c r="H6" s="1"/>
      <c r="I6" s="1"/>
      <c r="K6" s="1"/>
      <c r="L6" s="1"/>
    </row>
    <row r="7" spans="1:13" x14ac:dyDescent="0.2">
      <c r="A7" s="8" t="s">
        <v>15</v>
      </c>
      <c r="B7" s="1">
        <v>427600</v>
      </c>
      <c r="C7" s="1">
        <v>160400</v>
      </c>
      <c r="D7" s="1">
        <v>588000</v>
      </c>
      <c r="E7" s="1"/>
      <c r="F7" s="1"/>
      <c r="G7" s="1"/>
      <c r="H7" s="1"/>
      <c r="I7" s="1"/>
      <c r="K7" s="1"/>
      <c r="L7" s="1"/>
    </row>
    <row r="8" spans="1:13" x14ac:dyDescent="0.2">
      <c r="A8" s="8" t="s">
        <v>117</v>
      </c>
      <c r="B8" s="1">
        <v>398500</v>
      </c>
      <c r="C8" s="1">
        <v>149500</v>
      </c>
      <c r="D8" s="1">
        <v>548000</v>
      </c>
      <c r="E8" s="1"/>
      <c r="F8" s="1"/>
      <c r="G8" s="1"/>
      <c r="H8" s="1"/>
      <c r="I8" s="1"/>
      <c r="K8" s="1"/>
      <c r="L8" s="1"/>
      <c r="M8" s="3"/>
    </row>
    <row r="9" spans="1:13" x14ac:dyDescent="0.2">
      <c r="C9" s="1"/>
      <c r="F9" s="1"/>
      <c r="H9" s="1"/>
      <c r="I9" s="1"/>
      <c r="K9" s="1"/>
      <c r="L9" s="1"/>
      <c r="M9" s="3"/>
    </row>
    <row r="10" spans="1:13" x14ac:dyDescent="0.2">
      <c r="A10" t="s">
        <v>8</v>
      </c>
      <c r="K10" s="1"/>
      <c r="L10" s="1"/>
      <c r="M10" s="3"/>
    </row>
    <row r="11" spans="1:13" x14ac:dyDescent="0.2">
      <c r="M11" s="3"/>
    </row>
    <row r="12" spans="1:13" x14ac:dyDescent="0.2">
      <c r="B12" s="9"/>
      <c r="C12" s="9"/>
      <c r="D12" s="9"/>
      <c r="M12" s="3"/>
    </row>
    <row r="13" spans="1:13" x14ac:dyDescent="0.2">
      <c r="A13" s="9"/>
      <c r="B13" s="1"/>
      <c r="C13" s="1"/>
      <c r="D13" s="1"/>
      <c r="F13" s="1"/>
      <c r="G13" s="1"/>
      <c r="H13" s="1"/>
      <c r="I13" s="1"/>
      <c r="M13" s="3"/>
    </row>
    <row r="14" spans="1:13" x14ac:dyDescent="0.2">
      <c r="B14" s="1"/>
      <c r="C14" s="1"/>
      <c r="D14" s="1"/>
      <c r="F14" s="1"/>
      <c r="G14" s="1"/>
      <c r="H14" s="1"/>
      <c r="I14" s="1"/>
      <c r="M14" s="3"/>
    </row>
    <row r="15" spans="1:13" x14ac:dyDescent="0.2">
      <c r="B15" s="1"/>
      <c r="C15" s="1"/>
      <c r="D15" s="1"/>
      <c r="F15" s="1"/>
      <c r="G15" s="1"/>
      <c r="H15" s="1"/>
      <c r="I15" s="1"/>
      <c r="K15" s="1"/>
      <c r="L15" s="1"/>
      <c r="M15" s="3"/>
    </row>
    <row r="16" spans="1:13" x14ac:dyDescent="0.2">
      <c r="B16" s="1"/>
      <c r="C16" s="1"/>
      <c r="D16" s="1"/>
      <c r="F16" s="1"/>
      <c r="G16" s="1"/>
      <c r="H16" s="1"/>
      <c r="I16" s="1"/>
      <c r="K16" s="1"/>
      <c r="L16" s="1"/>
      <c r="M16" s="3"/>
    </row>
    <row r="17" spans="2:13" x14ac:dyDescent="0.2">
      <c r="B17" s="1"/>
      <c r="C17" s="1"/>
      <c r="D17" s="1"/>
      <c r="F17" s="1"/>
      <c r="G17" s="1"/>
      <c r="H17" s="1"/>
      <c r="I17" s="1"/>
      <c r="K17" s="1"/>
      <c r="L17" s="1"/>
      <c r="M17" s="3"/>
    </row>
    <row r="18" spans="2:13" x14ac:dyDescent="0.2">
      <c r="B18" s="1"/>
      <c r="C18" s="1"/>
      <c r="D18" s="1"/>
      <c r="F18" s="1"/>
      <c r="G18" s="1"/>
      <c r="H18" s="1"/>
      <c r="I18" s="1"/>
      <c r="K18" s="1"/>
      <c r="L18" s="1"/>
      <c r="M18" s="3"/>
    </row>
    <row r="19" spans="2:13" x14ac:dyDescent="0.2">
      <c r="F19" s="1"/>
      <c r="H19" s="1"/>
      <c r="I19" s="1"/>
      <c r="K19" s="1"/>
      <c r="L19" s="1"/>
      <c r="M19" s="3"/>
    </row>
    <row r="20" spans="2:13" x14ac:dyDescent="0.2">
      <c r="H20" s="1"/>
      <c r="K20" s="1"/>
      <c r="L20" s="1"/>
      <c r="M20" s="3"/>
    </row>
    <row r="21" spans="2:13" x14ac:dyDescent="0.2">
      <c r="H21" s="1"/>
      <c r="I21" s="3"/>
      <c r="J21" s="3"/>
      <c r="K21" s="1"/>
      <c r="L21" s="1"/>
      <c r="M21" s="3"/>
    </row>
    <row r="22" spans="2:13" x14ac:dyDescent="0.2">
      <c r="H22" s="1"/>
      <c r="I22" s="3"/>
      <c r="J22" s="3"/>
      <c r="K22" s="1"/>
      <c r="L22" s="1"/>
      <c r="M22" s="3"/>
    </row>
    <row r="23" spans="2:13" x14ac:dyDescent="0.2">
      <c r="H23" s="1"/>
      <c r="I23" s="3"/>
      <c r="J23" s="3"/>
      <c r="K23" s="1"/>
      <c r="L23" s="1"/>
    </row>
    <row r="24" spans="2:13" x14ac:dyDescent="0.2">
      <c r="H24" s="1"/>
      <c r="I24" s="3"/>
      <c r="J24" s="3"/>
      <c r="K24" s="1"/>
      <c r="L24" s="1"/>
    </row>
    <row r="25" spans="2:13" x14ac:dyDescent="0.2">
      <c r="H25" s="1"/>
      <c r="I25" s="3"/>
      <c r="J25" s="3"/>
      <c r="K25" s="1"/>
      <c r="L25" s="1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11A5-0442-4E84-B50D-103B40F0DC58}">
  <sheetPr>
    <tabColor rgb="FF00B050"/>
  </sheetPr>
  <dimension ref="A1:M16"/>
  <sheetViews>
    <sheetView zoomScaleNormal="100" workbookViewId="0">
      <selection activeCell="A4" sqref="A4"/>
    </sheetView>
  </sheetViews>
  <sheetFormatPr defaultColWidth="8.85546875" defaultRowHeight="12.75" x14ac:dyDescent="0.2"/>
  <cols>
    <col min="1" max="1" width="27.28515625" bestFit="1" customWidth="1"/>
    <col min="2" max="2" width="7.42578125" bestFit="1" customWidth="1"/>
    <col min="3" max="3" width="18.42578125" bestFit="1" customWidth="1"/>
    <col min="4" max="4" width="10.42578125" customWidth="1"/>
    <col min="8" max="8" width="9.5703125" bestFit="1" customWidth="1"/>
  </cols>
  <sheetData>
    <row r="1" spans="1:13" x14ac:dyDescent="0.2">
      <c r="A1" t="s">
        <v>141</v>
      </c>
      <c r="M1" s="3"/>
    </row>
    <row r="2" spans="1:13" x14ac:dyDescent="0.2">
      <c r="M2" s="3"/>
    </row>
    <row r="3" spans="1:13" x14ac:dyDescent="0.2">
      <c r="B3" s="9" t="s">
        <v>0</v>
      </c>
      <c r="C3" s="9" t="s">
        <v>1</v>
      </c>
      <c r="D3" s="9" t="s">
        <v>9</v>
      </c>
      <c r="M3" s="3"/>
    </row>
    <row r="4" spans="1:13" x14ac:dyDescent="0.2">
      <c r="A4" s="9" t="s">
        <v>14</v>
      </c>
      <c r="B4" s="1">
        <v>652900</v>
      </c>
      <c r="C4" s="1">
        <v>325200</v>
      </c>
      <c r="D4" s="1">
        <v>978100</v>
      </c>
      <c r="F4" s="1"/>
      <c r="G4" s="1"/>
      <c r="H4" s="1"/>
      <c r="I4" s="1"/>
      <c r="M4" s="3"/>
    </row>
    <row r="5" spans="1:13" x14ac:dyDescent="0.2">
      <c r="A5" s="8" t="s">
        <v>10</v>
      </c>
      <c r="B5" s="1">
        <v>703500</v>
      </c>
      <c r="C5" s="1">
        <v>350400</v>
      </c>
      <c r="D5" s="1">
        <v>1053900</v>
      </c>
      <c r="F5" s="1"/>
      <c r="G5" s="1"/>
      <c r="H5" s="1"/>
      <c r="I5" s="1"/>
      <c r="M5" s="3"/>
    </row>
    <row r="6" spans="1:13" x14ac:dyDescent="0.2">
      <c r="A6" s="8" t="s">
        <v>115</v>
      </c>
      <c r="B6" s="1">
        <v>704900</v>
      </c>
      <c r="C6" s="1">
        <v>351100</v>
      </c>
      <c r="D6" s="1">
        <v>1056000</v>
      </c>
      <c r="F6" s="1"/>
      <c r="G6" s="1"/>
      <c r="H6" s="1"/>
      <c r="I6" s="1"/>
      <c r="K6" s="1"/>
      <c r="L6" s="1"/>
      <c r="M6" s="3"/>
    </row>
    <row r="7" spans="1:13" x14ac:dyDescent="0.2">
      <c r="A7" s="8" t="s">
        <v>116</v>
      </c>
      <c r="B7" s="1">
        <v>611100</v>
      </c>
      <c r="C7" s="1">
        <v>304400</v>
      </c>
      <c r="D7" s="1">
        <v>915500</v>
      </c>
      <c r="F7" s="1"/>
      <c r="G7" s="1"/>
      <c r="H7" s="1"/>
      <c r="I7" s="1"/>
      <c r="K7" s="1"/>
      <c r="L7" s="1"/>
      <c r="M7" s="3"/>
    </row>
    <row r="8" spans="1:13" x14ac:dyDescent="0.2">
      <c r="A8" s="8" t="s">
        <v>15</v>
      </c>
      <c r="B8" s="1">
        <v>614400</v>
      </c>
      <c r="C8" s="1">
        <v>306100</v>
      </c>
      <c r="D8" s="1">
        <v>920500</v>
      </c>
      <c r="F8" s="1"/>
      <c r="G8" s="1"/>
      <c r="H8" s="1"/>
      <c r="I8" s="1"/>
      <c r="K8" s="1"/>
      <c r="L8" s="1"/>
      <c r="M8" s="3"/>
    </row>
    <row r="9" spans="1:13" x14ac:dyDescent="0.2">
      <c r="A9" s="8" t="s">
        <v>117</v>
      </c>
      <c r="B9" s="1">
        <v>615200</v>
      </c>
      <c r="C9" s="1">
        <v>306400</v>
      </c>
      <c r="D9" s="1">
        <v>921600</v>
      </c>
      <c r="F9" s="1"/>
      <c r="G9" s="1"/>
      <c r="H9" s="1"/>
      <c r="I9" s="1"/>
      <c r="K9" s="1"/>
      <c r="L9" s="1"/>
      <c r="M9" s="3"/>
    </row>
    <row r="10" spans="1:13" x14ac:dyDescent="0.2">
      <c r="F10" s="1"/>
      <c r="H10" s="1"/>
      <c r="I10" s="1"/>
      <c r="K10" s="1"/>
      <c r="L10" s="1"/>
      <c r="M10" s="3"/>
    </row>
    <row r="11" spans="1:13" x14ac:dyDescent="0.2">
      <c r="A11" t="s">
        <v>8</v>
      </c>
      <c r="H11" s="1"/>
      <c r="K11" s="1"/>
      <c r="L11" s="1"/>
      <c r="M11" s="3"/>
    </row>
    <row r="12" spans="1:13" x14ac:dyDescent="0.2">
      <c r="H12" s="1"/>
      <c r="I12" s="3"/>
      <c r="J12" s="3"/>
      <c r="K12" s="1"/>
      <c r="L12" s="1"/>
      <c r="M12" s="3"/>
    </row>
    <row r="13" spans="1:13" x14ac:dyDescent="0.2">
      <c r="H13" s="1"/>
      <c r="I13" s="3"/>
      <c r="J13" s="3"/>
      <c r="K13" s="1"/>
      <c r="L13" s="1"/>
      <c r="M13" s="3"/>
    </row>
    <row r="14" spans="1:13" x14ac:dyDescent="0.2">
      <c r="H14" s="1"/>
      <c r="I14" s="3"/>
      <c r="J14" s="3"/>
      <c r="K14" s="1"/>
      <c r="L14" s="1"/>
    </row>
    <row r="15" spans="1:13" x14ac:dyDescent="0.2">
      <c r="H15" s="1"/>
      <c r="I15" s="3"/>
      <c r="J15" s="3"/>
      <c r="K15" s="1"/>
      <c r="L15" s="1"/>
    </row>
    <row r="16" spans="1:13" x14ac:dyDescent="0.2">
      <c r="H16" s="1"/>
      <c r="I16" s="3"/>
      <c r="J16" s="3"/>
      <c r="K16" s="1"/>
      <c r="L16" s="1"/>
    </row>
  </sheetData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08E64-DAD9-476D-A8DF-D28B84FE3C8A}">
  <sheetPr>
    <tabColor rgb="FF00B050"/>
  </sheetPr>
  <dimension ref="A1:I118"/>
  <sheetViews>
    <sheetView zoomScaleNormal="100" workbookViewId="0">
      <selection sqref="A1:XFD1048576"/>
    </sheetView>
  </sheetViews>
  <sheetFormatPr defaultColWidth="8.7109375" defaultRowHeight="12.75" x14ac:dyDescent="0.2"/>
  <cols>
    <col min="1" max="1" width="32.28515625" style="45" customWidth="1"/>
    <col min="2" max="2" width="8.7109375" style="45"/>
    <col min="3" max="9" width="9.5703125" style="45" customWidth="1"/>
    <col min="10" max="16384" width="8.7109375" style="45"/>
  </cols>
  <sheetData>
    <row r="1" spans="1:9" x14ac:dyDescent="0.2">
      <c r="A1" s="44" t="s">
        <v>135</v>
      </c>
      <c r="B1" s="44"/>
      <c r="C1" s="44"/>
      <c r="D1" s="44"/>
      <c r="E1" s="44"/>
      <c r="F1" s="44"/>
      <c r="G1" s="44"/>
      <c r="H1" s="44"/>
      <c r="I1" s="44"/>
    </row>
    <row r="2" spans="1:9" x14ac:dyDescent="0.2">
      <c r="A2" s="44"/>
      <c r="B2" s="44"/>
      <c r="C2" s="44"/>
      <c r="D2" s="44"/>
      <c r="E2" s="44"/>
      <c r="F2" s="44"/>
      <c r="G2" s="44"/>
      <c r="H2" s="44"/>
      <c r="I2" s="44"/>
    </row>
    <row r="3" spans="1:9" x14ac:dyDescent="0.2">
      <c r="A3" s="44" t="s">
        <v>68</v>
      </c>
      <c r="B3" s="44"/>
      <c r="C3" s="44"/>
      <c r="D3" s="44"/>
      <c r="E3" s="44"/>
      <c r="F3" s="44"/>
      <c r="G3" s="44"/>
      <c r="H3" s="44"/>
      <c r="I3" s="44"/>
    </row>
    <row r="4" spans="1:9" x14ac:dyDescent="0.2">
      <c r="A4" s="44"/>
      <c r="B4" s="44"/>
      <c r="C4" s="44"/>
      <c r="D4" s="44"/>
      <c r="E4" s="44" t="s">
        <v>69</v>
      </c>
      <c r="F4" s="46" t="s">
        <v>70</v>
      </c>
      <c r="G4" s="44"/>
      <c r="H4" s="44"/>
      <c r="I4" s="44"/>
    </row>
    <row r="5" spans="1:9" x14ac:dyDescent="0.2">
      <c r="A5" s="44"/>
      <c r="B5" s="46"/>
      <c r="C5" s="46"/>
      <c r="D5" s="44" t="s">
        <v>71</v>
      </c>
      <c r="E5" s="44" t="s">
        <v>72</v>
      </c>
      <c r="F5" s="44" t="s">
        <v>73</v>
      </c>
      <c r="G5" s="44" t="s">
        <v>74</v>
      </c>
      <c r="H5" s="44" t="s">
        <v>75</v>
      </c>
      <c r="I5" s="47"/>
    </row>
    <row r="6" spans="1:9" x14ac:dyDescent="0.2">
      <c r="A6" s="44"/>
      <c r="B6" s="44" t="s">
        <v>76</v>
      </c>
      <c r="C6" s="44" t="s">
        <v>77</v>
      </c>
      <c r="D6" s="44" t="s">
        <v>78</v>
      </c>
      <c r="E6" s="44" t="s">
        <v>78</v>
      </c>
      <c r="F6" s="44" t="s">
        <v>78</v>
      </c>
      <c r="G6" s="44" t="s">
        <v>78</v>
      </c>
      <c r="H6" s="44" t="s">
        <v>79</v>
      </c>
      <c r="I6" s="44" t="s">
        <v>80</v>
      </c>
    </row>
    <row r="7" spans="1:9" x14ac:dyDescent="0.2">
      <c r="A7" s="44"/>
      <c r="B7" s="44"/>
      <c r="C7" s="44"/>
      <c r="D7" s="44"/>
      <c r="E7" s="44"/>
      <c r="F7" s="44"/>
      <c r="G7" s="44"/>
      <c r="H7" s="44"/>
      <c r="I7" s="44"/>
    </row>
    <row r="8" spans="1:9" x14ac:dyDescent="0.2">
      <c r="A8" s="44" t="s">
        <v>81</v>
      </c>
      <c r="B8" s="44"/>
    </row>
    <row r="9" spans="1:9" x14ac:dyDescent="0.2">
      <c r="A9" s="44" t="s">
        <v>82</v>
      </c>
      <c r="B9" s="48">
        <v>1</v>
      </c>
      <c r="C9" s="48">
        <v>0.82711409985935302</v>
      </c>
      <c r="D9" s="48">
        <v>7.5282759024847629E-2</v>
      </c>
      <c r="E9" s="48">
        <v>1.4291783872480075E-2</v>
      </c>
      <c r="F9" s="48">
        <v>2.8832630098452883E-2</v>
      </c>
      <c r="G9" s="48">
        <v>3.0033989685888419E-3</v>
      </c>
      <c r="H9" s="48">
        <v>1.8100972808251289E-2</v>
      </c>
      <c r="I9" s="48">
        <v>3.3374355368026257E-2</v>
      </c>
    </row>
    <row r="10" spans="1:9" x14ac:dyDescent="0.2">
      <c r="A10" s="44" t="s">
        <v>83</v>
      </c>
      <c r="B10" s="49">
        <v>214.76</v>
      </c>
      <c r="C10" s="49">
        <v>207.93</v>
      </c>
      <c r="D10" s="49">
        <v>228.75</v>
      </c>
      <c r="E10" s="49">
        <v>244.88</v>
      </c>
      <c r="F10" s="49">
        <v>286.13</v>
      </c>
      <c r="G10" s="49">
        <v>335.81</v>
      </c>
      <c r="H10" s="49">
        <v>262.66000000000003</v>
      </c>
      <c r="I10" s="49">
        <v>241.02</v>
      </c>
    </row>
    <row r="11" spans="1:9" x14ac:dyDescent="0.2">
      <c r="A11" s="44" t="s">
        <v>84</v>
      </c>
      <c r="B11" s="49">
        <v>194.87</v>
      </c>
      <c r="C11" s="49">
        <v>191.61</v>
      </c>
      <c r="D11" s="49">
        <v>200.55</v>
      </c>
      <c r="E11" s="49">
        <v>205.36</v>
      </c>
      <c r="F11" s="49">
        <v>228.27</v>
      </c>
      <c r="G11" s="49">
        <v>279.05</v>
      </c>
      <c r="H11" s="49">
        <v>217.28</v>
      </c>
      <c r="I11" s="49">
        <v>209.83</v>
      </c>
    </row>
    <row r="12" spans="1:9" x14ac:dyDescent="0.2">
      <c r="A12" s="44"/>
      <c r="B12" s="50"/>
      <c r="C12" s="50"/>
      <c r="D12" s="50"/>
      <c r="E12" s="50"/>
      <c r="F12" s="50"/>
      <c r="G12" s="50"/>
      <c r="H12" s="50"/>
      <c r="I12" s="50"/>
    </row>
    <row r="13" spans="1:9" x14ac:dyDescent="0.2">
      <c r="A13" s="44" t="s">
        <v>11</v>
      </c>
      <c r="B13" s="51"/>
      <c r="C13" s="52"/>
      <c r="D13" s="52"/>
      <c r="E13" s="52"/>
      <c r="F13" s="52"/>
      <c r="G13" s="52"/>
      <c r="H13" s="52"/>
      <c r="I13" s="52"/>
    </row>
    <row r="14" spans="1:9" x14ac:dyDescent="0.2">
      <c r="A14" s="44" t="s">
        <v>82</v>
      </c>
      <c r="B14" s="48">
        <v>1</v>
      </c>
      <c r="C14" s="48">
        <v>0.64794615366255337</v>
      </c>
      <c r="D14" s="48">
        <v>0.17077595054538511</v>
      </c>
      <c r="E14" s="48">
        <v>3.1911592715468888E-2</v>
      </c>
      <c r="F14" s="48">
        <v>8.4182638375062652E-2</v>
      </c>
      <c r="G14" s="48">
        <v>9.165334033463016E-3</v>
      </c>
      <c r="H14" s="48">
        <v>3.0933002362937681E-2</v>
      </c>
      <c r="I14" s="48">
        <v>2.5085328305129245E-2</v>
      </c>
    </row>
    <row r="15" spans="1:9" x14ac:dyDescent="0.2">
      <c r="A15" s="44" t="s">
        <v>83</v>
      </c>
      <c r="B15" s="49">
        <v>229.61</v>
      </c>
      <c r="C15" s="49">
        <v>212.92</v>
      </c>
      <c r="D15" s="49">
        <v>231.1</v>
      </c>
      <c r="E15" s="49">
        <v>259.29000000000002</v>
      </c>
      <c r="F15" s="49">
        <v>292.31</v>
      </c>
      <c r="G15" s="49">
        <v>335.7</v>
      </c>
      <c r="H15" s="49">
        <v>291.66000000000003</v>
      </c>
      <c r="I15" s="49">
        <v>287.14999999999998</v>
      </c>
    </row>
    <row r="16" spans="1:9" x14ac:dyDescent="0.2">
      <c r="A16" s="44" t="s">
        <v>84</v>
      </c>
      <c r="B16" s="49">
        <v>207.97</v>
      </c>
      <c r="C16" s="49">
        <v>201.21</v>
      </c>
      <c r="D16" s="49">
        <v>204.19</v>
      </c>
      <c r="E16" s="49">
        <v>216.52</v>
      </c>
      <c r="F16" s="49">
        <v>233.08</v>
      </c>
      <c r="G16" s="49">
        <v>277.56</v>
      </c>
      <c r="H16" s="49">
        <v>242.58</v>
      </c>
      <c r="I16" s="49">
        <v>244.94</v>
      </c>
    </row>
    <row r="17" spans="1:9" x14ac:dyDescent="0.2">
      <c r="A17" s="44"/>
      <c r="B17" s="53">
        <f>+B15-B16</f>
        <v>21.640000000000015</v>
      </c>
      <c r="C17" s="53">
        <f t="shared" ref="C17:I17" si="0">+C15-C16</f>
        <v>11.70999999999998</v>
      </c>
      <c r="D17" s="53">
        <f t="shared" si="0"/>
        <v>26.909999999999997</v>
      </c>
      <c r="E17" s="53">
        <f t="shared" si="0"/>
        <v>42.77000000000001</v>
      </c>
      <c r="F17" s="53">
        <f t="shared" si="0"/>
        <v>59.22999999999999</v>
      </c>
      <c r="G17" s="53">
        <f t="shared" si="0"/>
        <v>58.139999999999986</v>
      </c>
      <c r="H17" s="53">
        <f t="shared" si="0"/>
        <v>49.080000000000013</v>
      </c>
      <c r="I17" s="53">
        <f t="shared" si="0"/>
        <v>42.20999999999998</v>
      </c>
    </row>
    <row r="18" spans="1:9" x14ac:dyDescent="0.2">
      <c r="A18" s="44" t="s">
        <v>114</v>
      </c>
      <c r="B18" s="49"/>
      <c r="C18" s="49"/>
      <c r="D18" s="49"/>
      <c r="E18" s="49"/>
      <c r="F18" s="49"/>
      <c r="G18" s="49"/>
      <c r="H18" s="49"/>
      <c r="I18" s="49"/>
    </row>
    <row r="19" spans="1:9" x14ac:dyDescent="0.2">
      <c r="A19" s="44" t="s">
        <v>82</v>
      </c>
      <c r="B19" s="48">
        <v>1</v>
      </c>
      <c r="C19" s="48">
        <v>0.9887602751216239</v>
      </c>
      <c r="D19" s="48" t="s">
        <v>85</v>
      </c>
      <c r="E19" s="48" t="s">
        <v>85</v>
      </c>
      <c r="F19" s="48" t="s">
        <v>85</v>
      </c>
      <c r="G19" s="48" t="s">
        <v>85</v>
      </c>
      <c r="H19" s="48" t="s">
        <v>85</v>
      </c>
      <c r="I19" s="48" t="s">
        <v>85</v>
      </c>
    </row>
    <row r="20" spans="1:9" x14ac:dyDescent="0.2">
      <c r="A20" s="44" t="s">
        <v>83</v>
      </c>
      <c r="B20" s="49">
        <v>239.36</v>
      </c>
      <c r="C20" s="49">
        <v>238.81</v>
      </c>
      <c r="D20" s="49" t="s">
        <v>85</v>
      </c>
      <c r="E20" s="49" t="s">
        <v>85</v>
      </c>
      <c r="F20" s="49" t="s">
        <v>85</v>
      </c>
      <c r="G20" s="49" t="s">
        <v>85</v>
      </c>
      <c r="H20" s="49" t="s">
        <v>85</v>
      </c>
      <c r="I20" s="49" t="s">
        <v>85</v>
      </c>
    </row>
    <row r="21" spans="1:9" x14ac:dyDescent="0.2">
      <c r="A21" s="44" t="s">
        <v>84</v>
      </c>
      <c r="B21" s="49">
        <v>229.4</v>
      </c>
      <c r="C21" s="49">
        <v>229.25</v>
      </c>
      <c r="D21" s="49" t="s">
        <v>85</v>
      </c>
      <c r="E21" s="49" t="s">
        <v>85</v>
      </c>
      <c r="F21" s="49" t="s">
        <v>85</v>
      </c>
      <c r="G21" s="49" t="s">
        <v>85</v>
      </c>
      <c r="H21" s="49" t="s">
        <v>85</v>
      </c>
      <c r="I21" s="49" t="s">
        <v>85</v>
      </c>
    </row>
    <row r="22" spans="1:9" x14ac:dyDescent="0.2">
      <c r="A22" s="44"/>
      <c r="B22" s="50"/>
      <c r="C22" s="50"/>
      <c r="D22" s="50"/>
      <c r="E22" s="50"/>
      <c r="F22" s="50"/>
      <c r="G22" s="50"/>
      <c r="H22" s="50"/>
      <c r="I22" s="50"/>
    </row>
    <row r="23" spans="1:9" x14ac:dyDescent="0.2">
      <c r="A23" s="44" t="s">
        <v>112</v>
      </c>
      <c r="B23" s="51"/>
      <c r="C23" s="51"/>
      <c r="D23" s="51"/>
      <c r="E23" s="51"/>
      <c r="F23" s="51"/>
      <c r="G23" s="51"/>
      <c r="H23" s="51"/>
      <c r="I23" s="51"/>
    </row>
    <row r="24" spans="1:9" x14ac:dyDescent="0.2">
      <c r="A24" s="44" t="s">
        <v>82</v>
      </c>
      <c r="B24" s="48">
        <v>1</v>
      </c>
      <c r="C24" s="48">
        <v>0.94703081602962569</v>
      </c>
      <c r="D24" s="48">
        <v>3.5345853723052503E-2</v>
      </c>
      <c r="E24" s="48" t="s">
        <v>85</v>
      </c>
      <c r="F24" s="48" t="s">
        <v>85</v>
      </c>
      <c r="G24" s="48" t="s">
        <v>85</v>
      </c>
      <c r="H24" s="48" t="s">
        <v>85</v>
      </c>
      <c r="I24" s="48">
        <v>7.0096548075651369E-3</v>
      </c>
    </row>
    <row r="25" spans="1:9" x14ac:dyDescent="0.2">
      <c r="A25" s="44" t="s">
        <v>83</v>
      </c>
      <c r="B25" s="49">
        <v>201.21</v>
      </c>
      <c r="C25" s="49">
        <v>199.69</v>
      </c>
      <c r="D25" s="49">
        <v>228.7</v>
      </c>
      <c r="E25" s="49" t="s">
        <v>85</v>
      </c>
      <c r="F25" s="49" t="s">
        <v>85</v>
      </c>
      <c r="G25" s="49" t="s">
        <v>85</v>
      </c>
      <c r="H25" s="49" t="s">
        <v>85</v>
      </c>
      <c r="I25" s="49">
        <v>203.33</v>
      </c>
    </row>
    <row r="26" spans="1:9" x14ac:dyDescent="0.2">
      <c r="A26" s="44" t="s">
        <v>84</v>
      </c>
      <c r="B26" s="49">
        <v>175.78</v>
      </c>
      <c r="C26" s="49">
        <v>175.34</v>
      </c>
      <c r="D26" s="49">
        <v>189.77</v>
      </c>
      <c r="E26" s="49" t="s">
        <v>85</v>
      </c>
      <c r="F26" s="49" t="s">
        <v>85</v>
      </c>
      <c r="G26" s="49" t="s">
        <v>85</v>
      </c>
      <c r="H26" s="49" t="s">
        <v>85</v>
      </c>
      <c r="I26" s="49">
        <v>167.38</v>
      </c>
    </row>
    <row r="27" spans="1:9" x14ac:dyDescent="0.2">
      <c r="A27" s="44"/>
      <c r="B27" s="50"/>
      <c r="C27" s="50"/>
      <c r="D27" s="50"/>
      <c r="E27" s="50"/>
      <c r="F27" s="50"/>
      <c r="G27" s="50"/>
      <c r="H27" s="50"/>
      <c r="I27" s="50"/>
    </row>
    <row r="28" spans="1:9" x14ac:dyDescent="0.2">
      <c r="A28" s="44" t="s">
        <v>86</v>
      </c>
      <c r="B28" s="51"/>
      <c r="C28" s="51"/>
      <c r="D28" s="51"/>
      <c r="E28" s="51"/>
      <c r="F28" s="51"/>
      <c r="G28" s="51"/>
      <c r="H28" s="51"/>
      <c r="I28" s="51"/>
    </row>
    <row r="29" spans="1:9" x14ac:dyDescent="0.2">
      <c r="A29" s="44" t="s">
        <v>82</v>
      </c>
      <c r="B29" s="48">
        <v>1</v>
      </c>
      <c r="C29" s="48">
        <v>0.86235842005404473</v>
      </c>
      <c r="D29" s="48">
        <v>3.2599321566147303E-2</v>
      </c>
      <c r="E29" s="48">
        <v>1.32237106882079E-2</v>
      </c>
      <c r="F29" s="48">
        <v>7.7617432300350715E-3</v>
      </c>
      <c r="G29" s="48" t="s">
        <v>85</v>
      </c>
      <c r="H29" s="48">
        <v>3.1219456103029956E-2</v>
      </c>
      <c r="I29" s="48">
        <v>5.2779853964238489E-2</v>
      </c>
    </row>
    <row r="30" spans="1:9" x14ac:dyDescent="0.2">
      <c r="A30" s="44" t="s">
        <v>83</v>
      </c>
      <c r="B30" s="49">
        <v>209.88</v>
      </c>
      <c r="C30" s="49">
        <v>205.5</v>
      </c>
      <c r="D30" s="49">
        <v>220.21</v>
      </c>
      <c r="E30" s="49">
        <v>231.65</v>
      </c>
      <c r="F30" s="49">
        <v>249.01</v>
      </c>
      <c r="G30" s="49" t="s">
        <v>85</v>
      </c>
      <c r="H30" s="49">
        <v>219.71</v>
      </c>
      <c r="I30" s="49">
        <v>257.99</v>
      </c>
    </row>
    <row r="31" spans="1:9" x14ac:dyDescent="0.2">
      <c r="A31" s="44" t="s">
        <v>84</v>
      </c>
      <c r="B31" s="49">
        <v>191.59</v>
      </c>
      <c r="C31" s="49">
        <v>188.66</v>
      </c>
      <c r="D31" s="49">
        <v>195.82</v>
      </c>
      <c r="E31" s="49">
        <v>199.2</v>
      </c>
      <c r="F31" s="49">
        <v>215.27</v>
      </c>
      <c r="G31" s="49" t="s">
        <v>85</v>
      </c>
      <c r="H31" s="49">
        <v>193.1</v>
      </c>
      <c r="I31" s="49">
        <v>230.5</v>
      </c>
    </row>
    <row r="32" spans="1:9" x14ac:dyDescent="0.2">
      <c r="A32" s="44"/>
      <c r="B32" s="50"/>
      <c r="C32" s="50"/>
      <c r="D32" s="50"/>
      <c r="E32" s="50"/>
      <c r="F32" s="50"/>
      <c r="G32" s="50"/>
      <c r="H32" s="50"/>
      <c r="I32" s="50"/>
    </row>
    <row r="33" spans="1:9" x14ac:dyDescent="0.2">
      <c r="A33" s="44" t="s">
        <v>113</v>
      </c>
      <c r="B33" s="52"/>
      <c r="C33" s="52"/>
      <c r="D33" s="52"/>
      <c r="E33" s="52"/>
      <c r="F33" s="52"/>
      <c r="G33" s="52"/>
      <c r="H33" s="49"/>
      <c r="I33" s="52"/>
    </row>
    <row r="34" spans="1:9" x14ac:dyDescent="0.2">
      <c r="A34" s="44" t="s">
        <v>82</v>
      </c>
      <c r="B34" s="48">
        <v>1</v>
      </c>
      <c r="C34" s="48">
        <v>0.83148389071707351</v>
      </c>
      <c r="D34" s="48">
        <v>4.6988597229662511E-2</v>
      </c>
      <c r="E34" s="48">
        <v>1.2435907247264101E-2</v>
      </c>
      <c r="F34" s="48" t="s">
        <v>85</v>
      </c>
      <c r="G34" s="48" t="s">
        <v>85</v>
      </c>
      <c r="H34" s="48">
        <v>1.7563327466136067E-2</v>
      </c>
      <c r="I34" s="48">
        <v>8.6477385780974969E-2</v>
      </c>
    </row>
    <row r="35" spans="1:9" x14ac:dyDescent="0.2">
      <c r="A35" s="44" t="s">
        <v>83</v>
      </c>
      <c r="B35" s="49">
        <v>195.61</v>
      </c>
      <c r="C35" s="49">
        <v>191.37</v>
      </c>
      <c r="D35" s="49">
        <v>218.8</v>
      </c>
      <c r="E35" s="49">
        <v>197.83</v>
      </c>
      <c r="F35" s="49" t="s">
        <v>85</v>
      </c>
      <c r="G35" s="49" t="s">
        <v>85</v>
      </c>
      <c r="H35" s="49">
        <v>234.94</v>
      </c>
      <c r="I35" s="49">
        <v>215.1</v>
      </c>
    </row>
    <row r="36" spans="1:9" x14ac:dyDescent="0.2">
      <c r="A36" s="44" t="s">
        <v>84</v>
      </c>
      <c r="B36" s="49">
        <v>175.75</v>
      </c>
      <c r="C36" s="49">
        <v>173.57</v>
      </c>
      <c r="D36" s="49">
        <v>189.2</v>
      </c>
      <c r="E36" s="49">
        <v>166.28</v>
      </c>
      <c r="F36" s="49" t="s">
        <v>85</v>
      </c>
      <c r="G36" s="49" t="s">
        <v>85</v>
      </c>
      <c r="H36" s="49">
        <v>186.76</v>
      </c>
      <c r="I36" s="49">
        <v>188.37</v>
      </c>
    </row>
    <row r="37" spans="1:9" x14ac:dyDescent="0.2">
      <c r="A37" s="44"/>
      <c r="B37" s="50"/>
      <c r="C37" s="50"/>
      <c r="D37" s="50"/>
      <c r="E37" s="50"/>
      <c r="F37" s="50"/>
      <c r="G37" s="50"/>
      <c r="H37" s="50"/>
      <c r="I37" s="50"/>
    </row>
    <row r="38" spans="1:9" x14ac:dyDescent="0.2">
      <c r="A38" s="44" t="s">
        <v>87</v>
      </c>
      <c r="B38" s="49"/>
      <c r="C38" s="49"/>
      <c r="D38" s="49"/>
      <c r="E38" s="49"/>
      <c r="F38" s="49"/>
      <c r="G38" s="49"/>
      <c r="H38" s="49"/>
      <c r="I38" s="49"/>
    </row>
    <row r="39" spans="1:9" x14ac:dyDescent="0.2">
      <c r="A39" s="44" t="s">
        <v>82</v>
      </c>
      <c r="B39" s="48">
        <v>1</v>
      </c>
      <c r="C39" s="48">
        <v>0.91590678824721383</v>
      </c>
      <c r="D39" s="48">
        <v>7.0584262073623782E-2</v>
      </c>
      <c r="E39" s="48">
        <v>5.4035798716649784E-3</v>
      </c>
      <c r="F39" s="48" t="s">
        <v>85</v>
      </c>
      <c r="G39" s="48" t="s">
        <v>85</v>
      </c>
      <c r="H39" s="48" t="s">
        <v>85</v>
      </c>
      <c r="I39" s="48" t="s">
        <v>85</v>
      </c>
    </row>
    <row r="40" spans="1:9" x14ac:dyDescent="0.2">
      <c r="A40" s="44" t="s">
        <v>83</v>
      </c>
      <c r="B40" s="49">
        <v>192.22</v>
      </c>
      <c r="C40" s="49">
        <v>189.95</v>
      </c>
      <c r="D40" s="49">
        <v>216.39</v>
      </c>
      <c r="E40" s="49">
        <v>239.3</v>
      </c>
      <c r="F40" s="49" t="s">
        <v>85</v>
      </c>
      <c r="G40" s="49" t="s">
        <v>85</v>
      </c>
      <c r="H40" s="49" t="s">
        <v>85</v>
      </c>
      <c r="I40" s="49" t="s">
        <v>85</v>
      </c>
    </row>
    <row r="41" spans="1:9" x14ac:dyDescent="0.2">
      <c r="A41" s="44" t="s">
        <v>84</v>
      </c>
      <c r="B41" s="49">
        <v>183.92</v>
      </c>
      <c r="C41" s="49">
        <v>182.63</v>
      </c>
      <c r="D41" s="49">
        <v>199.81</v>
      </c>
      <c r="E41" s="49">
        <v>201.04</v>
      </c>
      <c r="F41" s="49" t="s">
        <v>85</v>
      </c>
      <c r="G41" s="49" t="s">
        <v>85</v>
      </c>
      <c r="H41" s="49" t="s">
        <v>85</v>
      </c>
      <c r="I41" s="49" t="s">
        <v>85</v>
      </c>
    </row>
    <row r="42" spans="1:9" x14ac:dyDescent="0.2">
      <c r="A42" s="44"/>
    </row>
    <row r="43" spans="1:9" x14ac:dyDescent="0.2">
      <c r="A43" s="44"/>
      <c r="B43" s="54"/>
      <c r="C43" s="54"/>
      <c r="D43" s="54"/>
      <c r="E43" s="54"/>
      <c r="F43" s="54"/>
      <c r="G43" s="54"/>
      <c r="H43" s="54"/>
      <c r="I43" s="54"/>
    </row>
    <row r="44" spans="1:9" x14ac:dyDescent="0.2">
      <c r="A44" s="44" t="s">
        <v>88</v>
      </c>
      <c r="B44" s="55"/>
      <c r="C44" s="55"/>
      <c r="D44" s="55"/>
      <c r="E44" s="55"/>
      <c r="F44" s="55"/>
      <c r="G44" s="55"/>
      <c r="H44" s="55"/>
      <c r="I44" s="55"/>
    </row>
    <row r="45" spans="1:9" x14ac:dyDescent="0.2">
      <c r="A45" s="44"/>
      <c r="B45" s="54"/>
      <c r="C45" s="54"/>
      <c r="D45" s="54"/>
      <c r="E45" s="54"/>
      <c r="F45" s="54"/>
      <c r="G45" s="54"/>
      <c r="H45" s="54"/>
      <c r="I45" s="54"/>
    </row>
    <row r="46" spans="1:9" x14ac:dyDescent="0.2">
      <c r="A46" s="44" t="s">
        <v>8</v>
      </c>
      <c r="B46" s="54"/>
      <c r="C46" s="54"/>
      <c r="D46" s="54"/>
      <c r="E46" s="54"/>
      <c r="F46" s="54"/>
      <c r="G46" s="54"/>
      <c r="H46" s="54"/>
      <c r="I46" s="54"/>
    </row>
    <row r="49" spans="1:9" x14ac:dyDescent="0.2">
      <c r="A49" s="44"/>
      <c r="B49" s="44"/>
      <c r="C49" s="44"/>
      <c r="D49" s="44"/>
      <c r="E49" s="44"/>
      <c r="F49" s="44"/>
      <c r="G49" s="44"/>
      <c r="H49" s="44"/>
      <c r="I49" s="44"/>
    </row>
    <row r="50" spans="1:9" x14ac:dyDescent="0.2">
      <c r="A50" s="44"/>
      <c r="B50" s="55"/>
      <c r="C50" s="55"/>
      <c r="D50" s="55"/>
      <c r="E50" s="55"/>
      <c r="F50" s="55"/>
      <c r="G50" s="55"/>
      <c r="H50" s="55"/>
      <c r="I50" s="55"/>
    </row>
    <row r="51" spans="1:9" x14ac:dyDescent="0.2">
      <c r="A51" s="44"/>
      <c r="B51" s="54"/>
      <c r="C51" s="54"/>
      <c r="D51" s="54"/>
      <c r="E51" s="54"/>
      <c r="F51" s="54"/>
      <c r="G51" s="54"/>
      <c r="H51" s="54"/>
      <c r="I51" s="54"/>
    </row>
    <row r="52" spans="1:9" x14ac:dyDescent="0.2">
      <c r="A52" s="44"/>
      <c r="B52" s="54"/>
      <c r="C52" s="54"/>
      <c r="D52" s="54"/>
      <c r="E52" s="54"/>
      <c r="F52" s="54"/>
      <c r="G52" s="54"/>
      <c r="H52" s="54"/>
      <c r="I52" s="54"/>
    </row>
    <row r="53" spans="1:9" x14ac:dyDescent="0.2">
      <c r="A53" s="44"/>
      <c r="B53" s="44"/>
      <c r="C53" s="44"/>
      <c r="D53" s="44"/>
      <c r="E53" s="44"/>
      <c r="F53" s="44"/>
      <c r="G53" s="44"/>
      <c r="H53" s="44"/>
      <c r="I53" s="44"/>
    </row>
    <row r="54" spans="1:9" x14ac:dyDescent="0.2">
      <c r="A54" s="44"/>
      <c r="B54" s="44"/>
      <c r="C54" s="55"/>
      <c r="D54" s="55"/>
      <c r="E54" s="55"/>
      <c r="F54" s="55"/>
      <c r="G54" s="55"/>
      <c r="H54" s="55"/>
      <c r="I54" s="55"/>
    </row>
    <row r="55" spans="1:9" x14ac:dyDescent="0.2">
      <c r="A55" s="44"/>
      <c r="B55" s="55"/>
      <c r="C55" s="55"/>
      <c r="D55" s="55"/>
      <c r="E55" s="55"/>
      <c r="F55" s="55"/>
      <c r="G55" s="55"/>
      <c r="H55" s="55"/>
      <c r="I55" s="55"/>
    </row>
    <row r="56" spans="1:9" x14ac:dyDescent="0.2">
      <c r="A56" s="44"/>
      <c r="B56" s="54"/>
      <c r="C56" s="54"/>
      <c r="D56" s="54"/>
      <c r="E56" s="54"/>
      <c r="F56" s="54"/>
      <c r="G56" s="54"/>
      <c r="H56" s="54"/>
      <c r="I56" s="54"/>
    </row>
    <row r="57" spans="1:9" x14ac:dyDescent="0.2">
      <c r="A57" s="44"/>
      <c r="B57" s="54"/>
      <c r="C57" s="54"/>
      <c r="D57" s="54"/>
      <c r="E57" s="54"/>
      <c r="F57" s="54"/>
      <c r="G57" s="54"/>
      <c r="H57" s="54"/>
      <c r="I57" s="54"/>
    </row>
    <row r="58" spans="1:9" x14ac:dyDescent="0.2">
      <c r="A58" s="44"/>
      <c r="B58" s="44"/>
      <c r="C58" s="44"/>
      <c r="D58" s="44"/>
      <c r="E58" s="44"/>
      <c r="F58" s="44"/>
      <c r="G58" s="44"/>
      <c r="H58" s="44"/>
      <c r="I58" s="44"/>
    </row>
    <row r="59" spans="1:9" x14ac:dyDescent="0.2">
      <c r="A59" s="44"/>
      <c r="B59" s="44"/>
      <c r="C59" s="44"/>
      <c r="D59" s="44"/>
      <c r="E59" s="44"/>
      <c r="F59" s="44"/>
      <c r="G59" s="44"/>
      <c r="H59" s="44"/>
      <c r="I59" s="44"/>
    </row>
    <row r="60" spans="1:9" x14ac:dyDescent="0.2">
      <c r="A60" s="44"/>
      <c r="B60" s="55"/>
      <c r="C60" s="55"/>
      <c r="D60" s="51"/>
      <c r="E60" s="51"/>
      <c r="F60" s="51"/>
      <c r="G60" s="51"/>
      <c r="H60" s="51"/>
      <c r="I60" s="51"/>
    </row>
    <row r="61" spans="1:9" x14ac:dyDescent="0.2">
      <c r="A61" s="44"/>
      <c r="B61" s="54"/>
      <c r="C61" s="54"/>
      <c r="D61" s="49"/>
      <c r="E61" s="49"/>
      <c r="F61" s="49"/>
      <c r="G61" s="49"/>
      <c r="H61" s="49"/>
      <c r="I61" s="49"/>
    </row>
    <row r="62" spans="1:9" x14ac:dyDescent="0.2">
      <c r="A62" s="44"/>
      <c r="B62" s="54"/>
      <c r="C62" s="54"/>
      <c r="D62" s="49"/>
      <c r="E62" s="49"/>
      <c r="F62" s="49"/>
      <c r="G62" s="49"/>
      <c r="H62" s="49"/>
      <c r="I62" s="49"/>
    </row>
    <row r="63" spans="1:9" x14ac:dyDescent="0.2">
      <c r="A63" s="44"/>
      <c r="B63" s="44"/>
      <c r="C63" s="44"/>
      <c r="D63" s="44"/>
      <c r="E63" s="44"/>
      <c r="F63" s="44"/>
      <c r="G63" s="44"/>
      <c r="H63" s="44"/>
      <c r="I63" s="44"/>
    </row>
    <row r="64" spans="1:9" x14ac:dyDescent="0.2">
      <c r="A64" s="44"/>
      <c r="B64" s="44"/>
      <c r="C64" s="44"/>
      <c r="D64" s="44"/>
      <c r="E64" s="44"/>
      <c r="F64" s="44"/>
      <c r="G64" s="44"/>
      <c r="H64" s="44"/>
      <c r="I64" s="44"/>
    </row>
    <row r="65" spans="1:9" x14ac:dyDescent="0.2">
      <c r="A65" s="44"/>
      <c r="B65" s="55"/>
      <c r="C65" s="55"/>
      <c r="D65" s="55"/>
      <c r="E65" s="55"/>
      <c r="F65" s="55"/>
      <c r="G65" s="56"/>
      <c r="H65" s="55"/>
      <c r="I65" s="55"/>
    </row>
    <row r="66" spans="1:9" x14ac:dyDescent="0.2">
      <c r="A66" s="44"/>
      <c r="B66" s="54"/>
      <c r="C66" s="54"/>
      <c r="D66" s="54"/>
      <c r="E66" s="54"/>
      <c r="F66" s="54"/>
      <c r="G66" s="56"/>
      <c r="H66" s="54"/>
      <c r="I66" s="54"/>
    </row>
    <row r="67" spans="1:9" x14ac:dyDescent="0.2">
      <c r="A67" s="44"/>
      <c r="B67" s="54"/>
      <c r="C67" s="54"/>
      <c r="D67" s="54"/>
      <c r="E67" s="54"/>
      <c r="F67" s="54"/>
      <c r="G67" s="56"/>
      <c r="H67" s="54"/>
      <c r="I67" s="54"/>
    </row>
    <row r="68" spans="1:9" x14ac:dyDescent="0.2">
      <c r="A68" s="44"/>
      <c r="B68" s="44"/>
      <c r="C68" s="44"/>
      <c r="D68" s="44"/>
      <c r="E68" s="44"/>
      <c r="F68" s="44"/>
      <c r="G68" s="44"/>
      <c r="H68" s="44"/>
      <c r="I68" s="44"/>
    </row>
    <row r="69" spans="1:9" x14ac:dyDescent="0.2">
      <c r="A69" s="44"/>
      <c r="B69" s="44"/>
      <c r="C69" s="44"/>
      <c r="D69" s="44"/>
      <c r="E69" s="44"/>
      <c r="F69" s="44"/>
      <c r="G69" s="44"/>
      <c r="H69" s="44"/>
      <c r="I69" s="44"/>
    </row>
    <row r="70" spans="1:9" x14ac:dyDescent="0.2">
      <c r="A70" s="44"/>
      <c r="B70" s="55"/>
      <c r="C70" s="55"/>
      <c r="D70" s="55"/>
      <c r="E70" s="55"/>
      <c r="F70" s="55"/>
      <c r="G70" s="56"/>
      <c r="H70" s="55"/>
      <c r="I70" s="55"/>
    </row>
    <row r="71" spans="1:9" x14ac:dyDescent="0.2">
      <c r="A71" s="44"/>
      <c r="B71" s="54"/>
      <c r="C71" s="54"/>
      <c r="D71" s="54"/>
      <c r="E71" s="54"/>
      <c r="F71" s="54"/>
      <c r="G71" s="56"/>
      <c r="H71" s="54"/>
      <c r="I71" s="54"/>
    </row>
    <row r="72" spans="1:9" x14ac:dyDescent="0.2">
      <c r="A72" s="44"/>
      <c r="B72" s="54"/>
      <c r="C72" s="54"/>
      <c r="D72" s="54"/>
      <c r="E72" s="54"/>
      <c r="F72" s="54"/>
      <c r="G72" s="56"/>
      <c r="H72" s="54"/>
      <c r="I72" s="54"/>
    </row>
    <row r="73" spans="1:9" x14ac:dyDescent="0.2">
      <c r="A73" s="44"/>
      <c r="B73" s="54"/>
      <c r="C73" s="54"/>
      <c r="D73" s="54"/>
      <c r="E73" s="54"/>
      <c r="F73" s="54"/>
      <c r="G73" s="54"/>
      <c r="H73" s="54"/>
      <c r="I73" s="54"/>
    </row>
    <row r="74" spans="1:9" x14ac:dyDescent="0.2">
      <c r="A74" s="44"/>
      <c r="B74" s="55"/>
      <c r="C74" s="55"/>
      <c r="D74" s="55"/>
      <c r="E74" s="55"/>
      <c r="F74" s="55"/>
      <c r="G74" s="54"/>
      <c r="H74" s="55"/>
      <c r="I74" s="55"/>
    </row>
    <row r="75" spans="1:9" x14ac:dyDescent="0.2">
      <c r="A75" s="44"/>
      <c r="B75" s="55"/>
      <c r="C75" s="55"/>
      <c r="D75" s="55"/>
      <c r="E75" s="55"/>
      <c r="F75" s="55"/>
      <c r="G75" s="56"/>
      <c r="H75" s="55"/>
      <c r="I75" s="55"/>
    </row>
    <row r="76" spans="1:9" x14ac:dyDescent="0.2">
      <c r="A76" s="44"/>
      <c r="B76" s="54"/>
      <c r="C76" s="54"/>
      <c r="D76" s="54"/>
      <c r="E76" s="54"/>
      <c r="F76" s="54"/>
      <c r="G76" s="56"/>
      <c r="H76" s="54"/>
      <c r="I76" s="54"/>
    </row>
    <row r="77" spans="1:9" x14ac:dyDescent="0.2">
      <c r="A77" s="44"/>
      <c r="B77" s="54"/>
      <c r="C77" s="54"/>
      <c r="D77" s="54"/>
      <c r="E77" s="54"/>
      <c r="F77" s="54"/>
      <c r="G77" s="56"/>
      <c r="H77" s="54"/>
      <c r="I77" s="54"/>
    </row>
    <row r="78" spans="1:9" x14ac:dyDescent="0.2">
      <c r="A78" s="44"/>
      <c r="B78" s="44"/>
      <c r="C78" s="44"/>
      <c r="D78" s="44"/>
      <c r="E78" s="44"/>
      <c r="F78" s="44"/>
      <c r="G78" s="44"/>
      <c r="H78" s="44"/>
      <c r="I78" s="44"/>
    </row>
    <row r="79" spans="1:9" x14ac:dyDescent="0.2">
      <c r="A79" s="44"/>
      <c r="B79" s="54"/>
      <c r="C79" s="54"/>
      <c r="D79" s="54"/>
      <c r="E79" s="54"/>
      <c r="F79" s="54"/>
      <c r="G79" s="54"/>
      <c r="H79" s="54"/>
      <c r="I79" s="54"/>
    </row>
    <row r="80" spans="1:9" x14ac:dyDescent="0.2">
      <c r="A80" s="44"/>
      <c r="B80" s="57"/>
      <c r="C80" s="57"/>
      <c r="D80" s="57"/>
      <c r="E80" s="57"/>
      <c r="F80" s="57"/>
      <c r="G80" s="56"/>
      <c r="H80" s="56"/>
      <c r="I80" s="57"/>
    </row>
    <row r="81" spans="1:9" x14ac:dyDescent="0.2">
      <c r="A81" s="44"/>
      <c r="B81" s="54"/>
      <c r="C81" s="54"/>
      <c r="D81" s="54"/>
      <c r="E81" s="54"/>
      <c r="F81" s="54"/>
      <c r="G81" s="56"/>
      <c r="H81" s="56"/>
      <c r="I81" s="54"/>
    </row>
    <row r="82" spans="1:9" x14ac:dyDescent="0.2">
      <c r="A82" s="44"/>
      <c r="B82" s="54"/>
      <c r="C82" s="54"/>
      <c r="D82" s="54"/>
      <c r="E82" s="54"/>
      <c r="F82" s="54"/>
      <c r="G82" s="56"/>
      <c r="H82" s="56"/>
      <c r="I82" s="54"/>
    </row>
    <row r="85" spans="1:9" x14ac:dyDescent="0.2">
      <c r="A85" s="44"/>
      <c r="B85" s="44"/>
      <c r="C85" s="44"/>
      <c r="D85" s="44"/>
      <c r="E85" s="44"/>
      <c r="F85" s="44"/>
      <c r="G85" s="44"/>
      <c r="H85" s="44"/>
      <c r="I85" s="44"/>
    </row>
    <row r="86" spans="1:9" x14ac:dyDescent="0.2">
      <c r="A86" s="44"/>
      <c r="B86" s="55"/>
      <c r="C86" s="55"/>
      <c r="D86" s="55"/>
      <c r="E86" s="55"/>
      <c r="F86" s="55"/>
      <c r="G86" s="55"/>
      <c r="H86" s="55"/>
      <c r="I86" s="55"/>
    </row>
    <row r="87" spans="1:9" x14ac:dyDescent="0.2">
      <c r="A87" s="44"/>
      <c r="B87" s="54"/>
      <c r="C87" s="54"/>
      <c r="D87" s="54"/>
      <c r="E87" s="54"/>
      <c r="F87" s="54"/>
      <c r="G87" s="54"/>
      <c r="H87" s="54"/>
      <c r="I87" s="54"/>
    </row>
    <row r="88" spans="1:9" x14ac:dyDescent="0.2">
      <c r="A88" s="44"/>
      <c r="B88" s="54"/>
      <c r="C88" s="54"/>
      <c r="D88" s="54"/>
      <c r="E88" s="54"/>
      <c r="F88" s="54"/>
      <c r="G88" s="54"/>
      <c r="H88" s="54"/>
      <c r="I88" s="54"/>
    </row>
    <row r="89" spans="1:9" x14ac:dyDescent="0.2">
      <c r="A89" s="44"/>
      <c r="B89" s="44"/>
      <c r="C89" s="44"/>
      <c r="D89" s="44"/>
      <c r="E89" s="44"/>
      <c r="F89" s="44"/>
      <c r="G89" s="44"/>
      <c r="H89" s="44"/>
      <c r="I89" s="44"/>
    </row>
    <row r="90" spans="1:9" x14ac:dyDescent="0.2">
      <c r="A90" s="44"/>
      <c r="B90" s="44"/>
      <c r="C90" s="55"/>
      <c r="D90" s="55"/>
      <c r="E90" s="55"/>
      <c r="F90" s="55"/>
      <c r="G90" s="55"/>
      <c r="H90" s="55"/>
      <c r="I90" s="55"/>
    </row>
    <row r="91" spans="1:9" x14ac:dyDescent="0.2">
      <c r="A91" s="44"/>
      <c r="B91" s="55"/>
      <c r="C91" s="55"/>
      <c r="D91" s="55"/>
      <c r="E91" s="55"/>
      <c r="F91" s="55"/>
      <c r="G91" s="55"/>
      <c r="H91" s="55"/>
      <c r="I91" s="55"/>
    </row>
    <row r="92" spans="1:9" x14ac:dyDescent="0.2">
      <c r="A92" s="44"/>
      <c r="B92" s="54"/>
      <c r="C92" s="54"/>
      <c r="D92" s="54"/>
      <c r="E92" s="54"/>
      <c r="F92" s="54"/>
      <c r="G92" s="54"/>
      <c r="H92" s="54"/>
      <c r="I92" s="54"/>
    </row>
    <row r="93" spans="1:9" x14ac:dyDescent="0.2">
      <c r="A93" s="44"/>
      <c r="B93" s="54"/>
      <c r="C93" s="54"/>
      <c r="D93" s="54"/>
      <c r="E93" s="54"/>
      <c r="F93" s="54"/>
      <c r="G93" s="54"/>
      <c r="H93" s="54"/>
      <c r="I93" s="54"/>
    </row>
    <row r="94" spans="1:9" x14ac:dyDescent="0.2">
      <c r="A94" s="44"/>
      <c r="B94" s="44"/>
      <c r="C94" s="44"/>
      <c r="D94" s="44"/>
      <c r="E94" s="44"/>
      <c r="F94" s="44"/>
      <c r="G94" s="44"/>
      <c r="H94" s="44"/>
      <c r="I94" s="44"/>
    </row>
    <row r="95" spans="1:9" x14ac:dyDescent="0.2">
      <c r="A95" s="44"/>
      <c r="B95" s="44"/>
      <c r="C95" s="44"/>
      <c r="D95" s="44"/>
      <c r="E95" s="44"/>
      <c r="F95" s="44"/>
      <c r="G95" s="44"/>
      <c r="H95" s="44"/>
      <c r="I95" s="44"/>
    </row>
    <row r="96" spans="1:9" x14ac:dyDescent="0.2">
      <c r="A96" s="44"/>
      <c r="B96" s="55"/>
      <c r="C96" s="55"/>
      <c r="D96" s="55"/>
      <c r="E96" s="55"/>
      <c r="F96" s="55"/>
      <c r="G96" s="55"/>
      <c r="H96" s="55"/>
      <c r="I96" s="55"/>
    </row>
    <row r="97" spans="1:9" x14ac:dyDescent="0.2">
      <c r="A97" s="44"/>
      <c r="B97" s="54"/>
      <c r="C97" s="54"/>
      <c r="D97" s="54"/>
      <c r="E97" s="54"/>
      <c r="F97" s="54"/>
      <c r="G97" s="54"/>
      <c r="H97" s="54"/>
      <c r="I97" s="54"/>
    </row>
    <row r="98" spans="1:9" x14ac:dyDescent="0.2">
      <c r="A98" s="44"/>
      <c r="B98" s="54"/>
      <c r="C98" s="54"/>
      <c r="D98" s="54"/>
      <c r="E98" s="54"/>
      <c r="F98" s="54"/>
      <c r="G98" s="54"/>
      <c r="H98" s="54"/>
      <c r="I98" s="54"/>
    </row>
    <row r="99" spans="1:9" x14ac:dyDescent="0.2">
      <c r="A99" s="44"/>
      <c r="B99" s="44"/>
      <c r="C99" s="44"/>
      <c r="D99" s="44"/>
      <c r="E99" s="44"/>
      <c r="F99" s="44"/>
      <c r="G99" s="44"/>
      <c r="H99" s="44"/>
      <c r="I99" s="44"/>
    </row>
    <row r="100" spans="1:9" x14ac:dyDescent="0.2">
      <c r="A100" s="44"/>
      <c r="B100" s="44"/>
      <c r="C100" s="44"/>
      <c r="D100" s="44"/>
      <c r="E100" s="44"/>
      <c r="F100" s="44"/>
      <c r="G100" s="44"/>
      <c r="H100" s="44"/>
      <c r="I100" s="44"/>
    </row>
    <row r="101" spans="1:9" x14ac:dyDescent="0.2">
      <c r="A101" s="44"/>
      <c r="B101" s="55"/>
      <c r="C101" s="55"/>
      <c r="D101" s="55"/>
      <c r="E101" s="55"/>
      <c r="F101" s="55"/>
      <c r="G101" s="55"/>
      <c r="H101" s="55"/>
      <c r="I101" s="55"/>
    </row>
    <row r="102" spans="1:9" x14ac:dyDescent="0.2">
      <c r="A102" s="4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">
      <c r="A103" s="4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">
      <c r="A104" s="44"/>
      <c r="B104" s="44"/>
      <c r="C104" s="44"/>
      <c r="D104" s="44"/>
      <c r="E104" s="44"/>
      <c r="F104" s="44"/>
      <c r="G104" s="44"/>
      <c r="H104" s="44"/>
      <c r="I104" s="44"/>
    </row>
    <row r="105" spans="1:9" x14ac:dyDescent="0.2">
      <c r="A105" s="44"/>
      <c r="B105" s="44"/>
      <c r="C105" s="44"/>
      <c r="D105" s="44"/>
      <c r="E105" s="44"/>
      <c r="F105" s="44"/>
      <c r="G105" s="44"/>
      <c r="H105" s="44"/>
      <c r="I105" s="44"/>
    </row>
    <row r="106" spans="1:9" x14ac:dyDescent="0.2">
      <c r="A106" s="44"/>
      <c r="B106" s="55"/>
      <c r="C106" s="55"/>
      <c r="D106" s="55"/>
      <c r="E106" s="55"/>
      <c r="F106" s="55"/>
      <c r="G106" s="55"/>
      <c r="H106" s="55"/>
      <c r="I106" s="55"/>
    </row>
    <row r="107" spans="1:9" x14ac:dyDescent="0.2">
      <c r="A107" s="4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">
      <c r="A108" s="4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">
      <c r="A109" s="4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">
      <c r="A110" s="44"/>
      <c r="B110" s="55"/>
      <c r="C110" s="55"/>
      <c r="D110" s="55"/>
      <c r="E110" s="55"/>
      <c r="F110" s="55"/>
      <c r="G110" s="54"/>
      <c r="H110" s="55"/>
      <c r="I110" s="55"/>
    </row>
    <row r="111" spans="1:9" x14ac:dyDescent="0.2">
      <c r="A111" s="44"/>
      <c r="B111" s="55"/>
      <c r="C111" s="55"/>
      <c r="D111" s="55"/>
      <c r="E111" s="55"/>
      <c r="F111" s="55"/>
      <c r="G111" s="55"/>
      <c r="H111" s="55"/>
      <c r="I111" s="55"/>
    </row>
    <row r="112" spans="1:9" x14ac:dyDescent="0.2">
      <c r="A112" s="4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">
      <c r="A113" s="4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">
      <c r="A114" s="44"/>
      <c r="B114" s="44"/>
      <c r="C114" s="44"/>
      <c r="D114" s="44"/>
      <c r="E114" s="44"/>
      <c r="F114" s="44"/>
      <c r="G114" s="44"/>
      <c r="H114" s="44"/>
      <c r="I114" s="44"/>
    </row>
    <row r="115" spans="1:9" x14ac:dyDescent="0.2">
      <c r="A115" s="4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">
      <c r="A116" s="44"/>
      <c r="B116" s="55"/>
      <c r="C116" s="55"/>
      <c r="D116" s="55"/>
      <c r="E116" s="55"/>
      <c r="F116" s="55"/>
      <c r="G116" s="55"/>
      <c r="H116" s="55"/>
      <c r="I116" s="55"/>
    </row>
    <row r="117" spans="1:9" x14ac:dyDescent="0.2">
      <c r="A117" s="4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">
      <c r="A118" s="44"/>
      <c r="B118" s="54"/>
      <c r="C118" s="54"/>
      <c r="D118" s="54"/>
      <c r="E118" s="54"/>
      <c r="F118" s="54"/>
      <c r="G118" s="54"/>
      <c r="H118" s="54"/>
      <c r="I118" s="5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115-0B9F-42A8-BD4E-8F5E1415C6D5}">
  <sheetPr>
    <tabColor rgb="FF00B050"/>
  </sheetPr>
  <dimension ref="A1:J37"/>
  <sheetViews>
    <sheetView zoomScaleNormal="100" workbookViewId="0">
      <selection activeCell="A7" sqref="A7"/>
    </sheetView>
  </sheetViews>
  <sheetFormatPr defaultColWidth="8.7109375" defaultRowHeight="15" x14ac:dyDescent="0.25"/>
  <cols>
    <col min="1" max="1" width="37.140625" style="18" customWidth="1"/>
    <col min="2" max="9" width="8.42578125" style="18" customWidth="1"/>
    <col min="10" max="16384" width="8.7109375" style="18"/>
  </cols>
  <sheetData>
    <row r="1" spans="1:10" x14ac:dyDescent="0.25">
      <c r="A1" s="43" t="s">
        <v>143</v>
      </c>
    </row>
    <row r="3" spans="1:10" ht="45" x14ac:dyDescent="0.25">
      <c r="B3" s="21" t="s">
        <v>76</v>
      </c>
      <c r="C3" s="21" t="s">
        <v>77</v>
      </c>
      <c r="D3" s="21" t="s">
        <v>89</v>
      </c>
      <c r="E3" s="22" t="s">
        <v>90</v>
      </c>
      <c r="F3" s="22" t="s">
        <v>91</v>
      </c>
      <c r="G3" s="22" t="s">
        <v>92</v>
      </c>
      <c r="H3" s="22" t="s">
        <v>93</v>
      </c>
      <c r="I3" s="22" t="s">
        <v>94</v>
      </c>
    </row>
    <row r="4" spans="1:10" x14ac:dyDescent="0.25">
      <c r="A4" s="18" t="s">
        <v>95</v>
      </c>
      <c r="B4" s="18">
        <v>207.97</v>
      </c>
      <c r="C4" s="18">
        <v>201.21</v>
      </c>
      <c r="D4" s="18">
        <v>204.19</v>
      </c>
      <c r="E4" s="18">
        <v>216.52</v>
      </c>
      <c r="F4" s="18">
        <v>233.08</v>
      </c>
      <c r="G4" s="18">
        <v>277.56</v>
      </c>
      <c r="H4" s="18">
        <v>242.58</v>
      </c>
      <c r="I4" s="18">
        <v>244.94</v>
      </c>
    </row>
    <row r="5" spans="1:10" x14ac:dyDescent="0.25">
      <c r="A5" s="18" t="s">
        <v>96</v>
      </c>
      <c r="B5" s="18">
        <v>21.640000000000015</v>
      </c>
      <c r="C5" s="18">
        <v>11.70999999999998</v>
      </c>
      <c r="D5" s="18">
        <v>26.909999999999997</v>
      </c>
      <c r="E5" s="18">
        <v>42.77000000000001</v>
      </c>
      <c r="F5" s="18">
        <v>59.22999999999999</v>
      </c>
      <c r="G5" s="18">
        <v>58.139999999999986</v>
      </c>
      <c r="H5" s="18">
        <v>49.080000000000013</v>
      </c>
      <c r="I5" s="18">
        <v>42.20999999999998</v>
      </c>
    </row>
    <row r="6" spans="1:10" x14ac:dyDescent="0.25">
      <c r="J6" s="23"/>
    </row>
    <row r="7" spans="1:10" x14ac:dyDescent="0.25">
      <c r="A7" s="18" t="s">
        <v>8</v>
      </c>
      <c r="B7" s="19"/>
      <c r="C7" s="19"/>
      <c r="D7" s="19"/>
      <c r="E7" s="19"/>
      <c r="F7" s="19"/>
      <c r="G7" s="19"/>
      <c r="H7" s="19"/>
      <c r="I7" s="19"/>
    </row>
    <row r="14" spans="1:10" x14ac:dyDescent="0.25">
      <c r="D14" s="19"/>
    </row>
    <row r="17" spans="2:9" x14ac:dyDescent="0.25">
      <c r="D17" s="19"/>
    </row>
    <row r="18" spans="2:9" x14ac:dyDescent="0.25">
      <c r="D18" s="19"/>
    </row>
    <row r="19" spans="2:9" x14ac:dyDescent="0.25">
      <c r="D19" s="19"/>
    </row>
    <row r="20" spans="2:9" x14ac:dyDescent="0.25">
      <c r="D20" s="19"/>
    </row>
    <row r="21" spans="2:9" x14ac:dyDescent="0.25">
      <c r="D21" s="19"/>
    </row>
    <row r="25" spans="2:9" x14ac:dyDescent="0.25">
      <c r="B25" s="20"/>
      <c r="C25" s="20"/>
      <c r="D25" s="20"/>
      <c r="E25" s="20"/>
      <c r="F25" s="20"/>
      <c r="G25" s="20"/>
      <c r="H25" s="20"/>
      <c r="I25" s="20"/>
    </row>
    <row r="26" spans="2:9" x14ac:dyDescent="0.25">
      <c r="B26" s="20"/>
      <c r="C26" s="20"/>
      <c r="D26" s="20"/>
      <c r="E26" s="20"/>
      <c r="F26" s="20"/>
      <c r="G26" s="20"/>
      <c r="H26" s="20"/>
      <c r="I26" s="20"/>
    </row>
    <row r="36" spans="2:9" x14ac:dyDescent="0.25">
      <c r="B36" s="38"/>
      <c r="C36" s="38"/>
      <c r="D36" s="38"/>
      <c r="E36" s="38"/>
      <c r="F36" s="38"/>
      <c r="G36" s="38"/>
      <c r="H36" s="38"/>
      <c r="I36" s="38"/>
    </row>
    <row r="37" spans="2:9" x14ac:dyDescent="0.25">
      <c r="B37" s="38"/>
      <c r="C37" s="38"/>
      <c r="D37" s="38"/>
      <c r="E37" s="38"/>
      <c r="F37" s="38"/>
      <c r="G37" s="38"/>
      <c r="H37" s="38"/>
      <c r="I37" s="3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50BA-640B-4782-83FA-69492E2753F5}">
  <sheetPr>
    <tabColor rgb="FF00B050"/>
  </sheetPr>
  <dimension ref="A1:AH107"/>
  <sheetViews>
    <sheetView zoomScaleNormal="100" workbookViewId="0">
      <selection activeCell="A12" sqref="A12"/>
    </sheetView>
  </sheetViews>
  <sheetFormatPr defaultColWidth="8.7109375" defaultRowHeight="12.75" x14ac:dyDescent="0.2"/>
  <cols>
    <col min="1" max="1" width="18.140625" style="24" customWidth="1"/>
    <col min="2" max="3" width="8.7109375" style="24"/>
    <col min="4" max="4" width="9.7109375" style="24" customWidth="1"/>
    <col min="5" max="5" width="11" style="24" customWidth="1"/>
    <col min="6" max="7" width="10.140625" style="24" customWidth="1"/>
    <col min="8" max="8" width="9.140625" style="24" customWidth="1"/>
    <col min="9" max="9" width="8.7109375" style="24"/>
    <col min="10" max="10" width="6.28515625" style="24" customWidth="1"/>
    <col min="11" max="11" width="3.140625" style="24" customWidth="1"/>
    <col min="12" max="12" width="17" style="24" bestFit="1" customWidth="1"/>
    <col min="13" max="26" width="8.7109375" style="24"/>
    <col min="27" max="27" width="17.7109375" style="24" bestFit="1" customWidth="1"/>
    <col min="28" max="28" width="42.5703125" style="24" bestFit="1" customWidth="1"/>
    <col min="29" max="29" width="13" style="24" bestFit="1" customWidth="1"/>
    <col min="30" max="30" width="38.7109375" style="24" bestFit="1" customWidth="1"/>
    <col min="31" max="31" width="24.5703125" style="24" bestFit="1" customWidth="1"/>
    <col min="32" max="32" width="16" style="24" bestFit="1" customWidth="1"/>
    <col min="33" max="33" width="15.85546875" style="24" bestFit="1" customWidth="1"/>
    <col min="34" max="34" width="10.28515625" style="24" bestFit="1" customWidth="1"/>
    <col min="35" max="16384" width="8.7109375" style="24"/>
  </cols>
  <sheetData>
    <row r="1" spans="1:17" x14ac:dyDescent="0.2">
      <c r="A1" s="24" t="s">
        <v>144</v>
      </c>
    </row>
    <row r="3" spans="1:17" ht="38.25" x14ac:dyDescent="0.2">
      <c r="B3" s="24" t="s">
        <v>77</v>
      </c>
      <c r="C3" s="24" t="s">
        <v>89</v>
      </c>
      <c r="D3" s="25" t="s">
        <v>90</v>
      </c>
      <c r="E3" s="39" t="s">
        <v>91</v>
      </c>
      <c r="F3" s="25" t="s">
        <v>92</v>
      </c>
      <c r="G3" s="25" t="s">
        <v>93</v>
      </c>
      <c r="H3" s="25" t="s">
        <v>94</v>
      </c>
    </row>
    <row r="4" spans="1:17" x14ac:dyDescent="0.2">
      <c r="A4" s="24" t="s">
        <v>11</v>
      </c>
      <c r="B4" s="24">
        <v>23874.342000000001</v>
      </c>
      <c r="C4" s="24">
        <v>6817.6279999999997</v>
      </c>
      <c r="D4" s="24">
        <v>1291.492</v>
      </c>
      <c r="E4" s="24">
        <v>3415.6869999999999</v>
      </c>
      <c r="F4" s="24">
        <v>380.46600000000001</v>
      </c>
      <c r="G4" s="24">
        <v>1244.778</v>
      </c>
      <c r="H4" s="24">
        <v>1005.287</v>
      </c>
      <c r="I4" s="24">
        <f>SUM(B4:H4)</f>
        <v>38029.679999999993</v>
      </c>
    </row>
    <row r="5" spans="1:17" x14ac:dyDescent="0.2">
      <c r="B5" s="26">
        <f>B4/$I$4</f>
        <v>0.62778182724650866</v>
      </c>
      <c r="C5" s="26">
        <f t="shared" ref="C5:I5" si="0">C4/$I$4</f>
        <v>0.17927124288187543</v>
      </c>
      <c r="D5" s="26">
        <f t="shared" si="0"/>
        <v>3.3960106948046902E-2</v>
      </c>
      <c r="E5" s="26">
        <f t="shared" si="0"/>
        <v>8.9816348704485557E-2</v>
      </c>
      <c r="F5" s="26">
        <f t="shared" si="0"/>
        <v>1.0004449156553515E-2</v>
      </c>
      <c r="G5" s="26">
        <f t="shared" si="0"/>
        <v>3.2731750569555157E-2</v>
      </c>
      <c r="H5" s="26">
        <f t="shared" si="0"/>
        <v>2.6434274492974967E-2</v>
      </c>
      <c r="I5" s="26">
        <f t="shared" si="0"/>
        <v>1</v>
      </c>
    </row>
    <row r="6" spans="1:17" x14ac:dyDescent="0.2">
      <c r="I6" s="27"/>
    </row>
    <row r="7" spans="1:17" ht="38.25" x14ac:dyDescent="0.2">
      <c r="B7" s="24" t="s">
        <v>77</v>
      </c>
      <c r="C7" s="24" t="s">
        <v>89</v>
      </c>
      <c r="D7" s="25" t="s">
        <v>90</v>
      </c>
      <c r="E7" s="25" t="s">
        <v>91</v>
      </c>
      <c r="F7" s="25" t="s">
        <v>92</v>
      </c>
      <c r="G7" s="25" t="s">
        <v>93</v>
      </c>
      <c r="H7" s="25" t="s">
        <v>94</v>
      </c>
      <c r="I7" s="27"/>
    </row>
    <row r="8" spans="1:17" x14ac:dyDescent="0.2">
      <c r="A8" s="24" t="s">
        <v>97</v>
      </c>
      <c r="B8" s="24">
        <v>84784.502999999997</v>
      </c>
      <c r="C8" s="24">
        <v>2880.6</v>
      </c>
      <c r="D8" s="24">
        <v>577.20399999999995</v>
      </c>
      <c r="E8" s="24">
        <v>390.60500000000002</v>
      </c>
      <c r="F8" s="24">
        <v>42.219000000000001</v>
      </c>
      <c r="G8" s="24">
        <v>1100.04</v>
      </c>
      <c r="H8" s="24">
        <v>3337.4</v>
      </c>
      <c r="I8" s="24">
        <f>SUM(B8:H8)</f>
        <v>93112.570999999982</v>
      </c>
    </row>
    <row r="9" spans="1:17" x14ac:dyDescent="0.2">
      <c r="B9" s="26">
        <f>B8/$I$8</f>
        <v>0.91055914458639542</v>
      </c>
      <c r="C9" s="26">
        <f t="shared" ref="C9:H9" si="1">C8/$I$8</f>
        <v>3.093674644640626E-2</v>
      </c>
      <c r="D9" s="26">
        <f t="shared" si="1"/>
        <v>6.1989911115224181E-3</v>
      </c>
      <c r="E9" s="26">
        <f t="shared" si="1"/>
        <v>4.1949759930912022E-3</v>
      </c>
      <c r="F9" s="26">
        <f t="shared" si="1"/>
        <v>4.5341890516587723E-4</v>
      </c>
      <c r="G9" s="26">
        <f t="shared" si="1"/>
        <v>1.1814086843332896E-2</v>
      </c>
      <c r="H9" s="26">
        <f t="shared" si="1"/>
        <v>3.5842636114086043E-2</v>
      </c>
      <c r="I9" s="26">
        <f>I8/$I$8</f>
        <v>1</v>
      </c>
    </row>
    <row r="11" spans="1:17" x14ac:dyDescent="0.2">
      <c r="A11" s="24" t="s">
        <v>8</v>
      </c>
    </row>
    <row r="13" spans="1:17" x14ac:dyDescent="0.2">
      <c r="D13" s="25"/>
      <c r="E13" s="25"/>
      <c r="F13" s="25"/>
      <c r="G13" s="25"/>
      <c r="L13" s="24" t="s">
        <v>98</v>
      </c>
    </row>
    <row r="14" spans="1:17" x14ac:dyDescent="0.2">
      <c r="B14" s="28"/>
      <c r="C14" s="28"/>
      <c r="D14" s="28"/>
      <c r="E14" s="28"/>
      <c r="F14" s="28"/>
      <c r="G14" s="28"/>
    </row>
    <row r="15" spans="1:17" x14ac:dyDescent="0.2">
      <c r="B15" s="28"/>
      <c r="C15" s="28"/>
      <c r="D15" s="28"/>
      <c r="E15" s="28"/>
      <c r="F15" s="28"/>
      <c r="H15" s="29"/>
      <c r="I15" s="28"/>
      <c r="J15" s="28"/>
      <c r="K15" s="28"/>
      <c r="L15" s="28"/>
      <c r="M15" s="24" t="s">
        <v>11</v>
      </c>
      <c r="N15" s="24" t="s">
        <v>97</v>
      </c>
      <c r="Q15" s="29"/>
    </row>
    <row r="16" spans="1:17" x14ac:dyDescent="0.2">
      <c r="B16" s="29"/>
    </row>
    <row r="17" spans="2:14" x14ac:dyDescent="0.2">
      <c r="B17" s="29"/>
      <c r="F17" s="28"/>
      <c r="L17" s="24" t="s">
        <v>77</v>
      </c>
      <c r="M17" s="30">
        <f>+B5</f>
        <v>0.62778182724650866</v>
      </c>
      <c r="N17" s="30">
        <f>+B9</f>
        <v>0.91055914458639542</v>
      </c>
    </row>
    <row r="18" spans="2:14" x14ac:dyDescent="0.2">
      <c r="B18" s="28"/>
      <c r="C18" s="28"/>
      <c r="D18" s="25"/>
      <c r="E18" s="25"/>
      <c r="F18" s="28"/>
    </row>
    <row r="19" spans="2:14" x14ac:dyDescent="0.2">
      <c r="B19" s="28"/>
      <c r="C19" s="28"/>
      <c r="D19" s="28"/>
      <c r="E19" s="28"/>
      <c r="F19" s="28"/>
      <c r="G19" s="28"/>
      <c r="L19" s="25" t="s">
        <v>89</v>
      </c>
      <c r="M19" s="30">
        <f>+C5</f>
        <v>0.17927124288187543</v>
      </c>
      <c r="N19" s="30">
        <f>+C9</f>
        <v>3.093674644640626E-2</v>
      </c>
    </row>
    <row r="20" spans="2:14" x14ac:dyDescent="0.2">
      <c r="B20" s="28"/>
      <c r="C20" s="28"/>
      <c r="D20" s="28"/>
      <c r="E20" s="28"/>
      <c r="F20" s="28"/>
      <c r="G20" s="28"/>
    </row>
    <row r="21" spans="2:14" x14ac:dyDescent="0.2">
      <c r="L21" s="25" t="s">
        <v>99</v>
      </c>
      <c r="M21" s="30">
        <f>+D5</f>
        <v>3.3960106948046902E-2</v>
      </c>
      <c r="N21" s="30">
        <f>+D9</f>
        <v>6.1989911115224181E-3</v>
      </c>
    </row>
    <row r="23" spans="2:14" ht="25.5" x14ac:dyDescent="0.2">
      <c r="L23" s="25" t="s">
        <v>100</v>
      </c>
      <c r="M23" s="30">
        <f>+E5</f>
        <v>8.9816348704485557E-2</v>
      </c>
      <c r="N23" s="30">
        <f>+E9</f>
        <v>4.1949759930912022E-3</v>
      </c>
    </row>
    <row r="25" spans="2:14" x14ac:dyDescent="0.2">
      <c r="L25" s="25" t="s">
        <v>101</v>
      </c>
      <c r="M25" s="30">
        <f>+F5</f>
        <v>1.0004449156553515E-2</v>
      </c>
      <c r="N25" s="30">
        <f>+F9</f>
        <v>4.5341890516587723E-4</v>
      </c>
    </row>
    <row r="27" spans="2:14" ht="25.5" x14ac:dyDescent="0.2">
      <c r="L27" s="25" t="s">
        <v>102</v>
      </c>
      <c r="M27" s="30">
        <f>+G5</f>
        <v>3.2731750569555157E-2</v>
      </c>
      <c r="N27" s="30">
        <f>+G9</f>
        <v>1.1814086843332896E-2</v>
      </c>
    </row>
    <row r="29" spans="2:14" x14ac:dyDescent="0.2">
      <c r="L29" s="25" t="s">
        <v>94</v>
      </c>
      <c r="M29" s="30">
        <f>+H5</f>
        <v>2.6434274492974967E-2</v>
      </c>
      <c r="N29" s="30">
        <f>+H9</f>
        <v>3.5842636114086043E-2</v>
      </c>
    </row>
    <row r="41" spans="27:34" x14ac:dyDescent="0.2">
      <c r="AA41"/>
      <c r="AB41"/>
    </row>
    <row r="42" spans="27:34" x14ac:dyDescent="0.2">
      <c r="AA42"/>
      <c r="AB42"/>
    </row>
    <row r="43" spans="27:34" x14ac:dyDescent="0.2">
      <c r="AA43"/>
      <c r="AB43"/>
      <c r="AC43"/>
      <c r="AD43"/>
    </row>
    <row r="44" spans="27:34" x14ac:dyDescent="0.2">
      <c r="AA44"/>
      <c r="AB44"/>
      <c r="AC44"/>
      <c r="AD44"/>
      <c r="AE44"/>
      <c r="AF44"/>
      <c r="AG44"/>
      <c r="AH44"/>
    </row>
    <row r="45" spans="27:34" x14ac:dyDescent="0.2">
      <c r="AA45"/>
      <c r="AB45"/>
      <c r="AC45"/>
      <c r="AD45"/>
      <c r="AE45"/>
      <c r="AF45"/>
      <c r="AG45"/>
      <c r="AH45"/>
    </row>
    <row r="46" spans="27:34" x14ac:dyDescent="0.2">
      <c r="AA46"/>
      <c r="AB46"/>
      <c r="AC46"/>
      <c r="AD46"/>
      <c r="AE46"/>
      <c r="AF46"/>
      <c r="AG46"/>
      <c r="AH46"/>
    </row>
    <row r="47" spans="27:34" x14ac:dyDescent="0.2">
      <c r="AA47"/>
      <c r="AB47"/>
      <c r="AC47"/>
      <c r="AD47"/>
      <c r="AE47"/>
      <c r="AF47"/>
      <c r="AG47"/>
      <c r="AH47"/>
    </row>
    <row r="48" spans="27:34" x14ac:dyDescent="0.2">
      <c r="AA48"/>
      <c r="AB48"/>
      <c r="AC48"/>
      <c r="AD48"/>
      <c r="AE48"/>
      <c r="AF48"/>
      <c r="AG48"/>
      <c r="AH48"/>
    </row>
    <row r="49" spans="27:34" x14ac:dyDescent="0.2">
      <c r="AA49"/>
      <c r="AB49"/>
      <c r="AC49"/>
      <c r="AD49"/>
    </row>
    <row r="50" spans="27:34" x14ac:dyDescent="0.2">
      <c r="AA50"/>
      <c r="AB50" s="41"/>
      <c r="AC50" s="41"/>
      <c r="AD50" s="41"/>
      <c r="AE50" s="41"/>
      <c r="AF50" s="41"/>
      <c r="AG50" s="41"/>
      <c r="AH50" s="41"/>
    </row>
    <row r="51" spans="27:34" x14ac:dyDescent="0.2">
      <c r="AA51"/>
      <c r="AB51" s="41"/>
      <c r="AC51" s="41"/>
      <c r="AD51" s="41"/>
      <c r="AE51" s="41"/>
      <c r="AF51" s="41"/>
      <c r="AG51" s="41"/>
      <c r="AH51" s="41"/>
    </row>
    <row r="52" spans="27:34" x14ac:dyDescent="0.2">
      <c r="AA52"/>
      <c r="AB52"/>
      <c r="AC52"/>
      <c r="AD52"/>
    </row>
    <row r="53" spans="27:34" x14ac:dyDescent="0.2">
      <c r="AA53"/>
      <c r="AB53"/>
      <c r="AC53"/>
      <c r="AD53"/>
      <c r="AE53"/>
      <c r="AF53"/>
      <c r="AG53"/>
      <c r="AH53"/>
    </row>
    <row r="54" spans="27:34" x14ac:dyDescent="0.2">
      <c r="AA54"/>
      <c r="AB54"/>
      <c r="AC54"/>
      <c r="AD54"/>
      <c r="AE54"/>
      <c r="AF54"/>
      <c r="AG54"/>
      <c r="AH54"/>
    </row>
    <row r="55" spans="27:34" x14ac:dyDescent="0.2">
      <c r="AA55"/>
      <c r="AB55"/>
      <c r="AC55"/>
    </row>
    <row r="56" spans="27:34" x14ac:dyDescent="0.2">
      <c r="AA56"/>
      <c r="AB56"/>
      <c r="AC56"/>
    </row>
    <row r="57" spans="27:34" x14ac:dyDescent="0.2">
      <c r="AA57"/>
      <c r="AB57"/>
      <c r="AC57"/>
    </row>
    <row r="58" spans="27:34" x14ac:dyDescent="0.2">
      <c r="AA58"/>
      <c r="AB58"/>
      <c r="AC58"/>
    </row>
    <row r="59" spans="27:34" x14ac:dyDescent="0.2">
      <c r="AA59"/>
      <c r="AB59"/>
      <c r="AC59"/>
    </row>
    <row r="60" spans="27:34" x14ac:dyDescent="0.2">
      <c r="AA60"/>
      <c r="AB60"/>
      <c r="AC60"/>
    </row>
    <row r="61" spans="27:34" x14ac:dyDescent="0.2">
      <c r="AA61"/>
      <c r="AB61"/>
      <c r="AC61"/>
    </row>
    <row r="62" spans="27:34" x14ac:dyDescent="0.2">
      <c r="AA62"/>
      <c r="AB62"/>
    </row>
    <row r="63" spans="27:34" x14ac:dyDescent="0.2">
      <c r="AA63"/>
      <c r="AB63"/>
    </row>
    <row r="64" spans="27:34" x14ac:dyDescent="0.2">
      <c r="AA64"/>
      <c r="AB64"/>
    </row>
    <row r="65" spans="27:28" x14ac:dyDescent="0.2">
      <c r="AA65"/>
      <c r="AB65"/>
    </row>
    <row r="66" spans="27:28" x14ac:dyDescent="0.2">
      <c r="AA66"/>
      <c r="AB66"/>
    </row>
    <row r="67" spans="27:28" x14ac:dyDescent="0.2">
      <c r="AA67"/>
    </row>
    <row r="68" spans="27:28" x14ac:dyDescent="0.2">
      <c r="AA68"/>
    </row>
    <row r="69" spans="27:28" x14ac:dyDescent="0.2">
      <c r="AA69"/>
    </row>
    <row r="70" spans="27:28" x14ac:dyDescent="0.2">
      <c r="AA70"/>
    </row>
    <row r="71" spans="27:28" x14ac:dyDescent="0.2">
      <c r="AA71"/>
    </row>
    <row r="72" spans="27:28" x14ac:dyDescent="0.2">
      <c r="AA72"/>
    </row>
    <row r="73" spans="27:28" x14ac:dyDescent="0.2">
      <c r="AA73"/>
    </row>
    <row r="74" spans="27:28" x14ac:dyDescent="0.2">
      <c r="AA74"/>
    </row>
    <row r="75" spans="27:28" x14ac:dyDescent="0.2">
      <c r="AA75"/>
    </row>
    <row r="76" spans="27:28" x14ac:dyDescent="0.2">
      <c r="AA76"/>
    </row>
    <row r="77" spans="27:28" x14ac:dyDescent="0.2">
      <c r="AA77"/>
    </row>
    <row r="78" spans="27:28" x14ac:dyDescent="0.2">
      <c r="AA78"/>
    </row>
    <row r="79" spans="27:28" x14ac:dyDescent="0.2">
      <c r="AA79"/>
    </row>
    <row r="80" spans="27:28" x14ac:dyDescent="0.2">
      <c r="AA80"/>
    </row>
    <row r="81" spans="27:27" x14ac:dyDescent="0.2">
      <c r="AA81"/>
    </row>
    <row r="82" spans="27:27" x14ac:dyDescent="0.2">
      <c r="AA82"/>
    </row>
    <row r="83" spans="27:27" x14ac:dyDescent="0.2">
      <c r="AA83"/>
    </row>
    <row r="84" spans="27:27" x14ac:dyDescent="0.2">
      <c r="AA84"/>
    </row>
    <row r="85" spans="27:27" x14ac:dyDescent="0.2">
      <c r="AA85"/>
    </row>
    <row r="86" spans="27:27" x14ac:dyDescent="0.2">
      <c r="AA86"/>
    </row>
    <row r="87" spans="27:27" x14ac:dyDescent="0.2">
      <c r="AA87"/>
    </row>
    <row r="88" spans="27:27" x14ac:dyDescent="0.2">
      <c r="AA88"/>
    </row>
    <row r="89" spans="27:27" x14ac:dyDescent="0.2">
      <c r="AA89"/>
    </row>
    <row r="90" spans="27:27" x14ac:dyDescent="0.2">
      <c r="AA90"/>
    </row>
    <row r="91" spans="27:27" x14ac:dyDescent="0.2">
      <c r="AA91"/>
    </row>
    <row r="92" spans="27:27" x14ac:dyDescent="0.2">
      <c r="AA92"/>
    </row>
    <row r="93" spans="27:27" x14ac:dyDescent="0.2">
      <c r="AA93"/>
    </row>
    <row r="94" spans="27:27" x14ac:dyDescent="0.2">
      <c r="AA94"/>
    </row>
    <row r="95" spans="27:27" x14ac:dyDescent="0.2">
      <c r="AA95"/>
    </row>
    <row r="96" spans="27:27" x14ac:dyDescent="0.2">
      <c r="AA96"/>
    </row>
    <row r="97" spans="27:27" x14ac:dyDescent="0.2">
      <c r="AA97"/>
    </row>
    <row r="98" spans="27:27" x14ac:dyDescent="0.2">
      <c r="AA98"/>
    </row>
    <row r="99" spans="27:27" x14ac:dyDescent="0.2">
      <c r="AA99"/>
    </row>
    <row r="100" spans="27:27" x14ac:dyDescent="0.2">
      <c r="AA100"/>
    </row>
    <row r="101" spans="27:27" x14ac:dyDescent="0.2">
      <c r="AA101"/>
    </row>
    <row r="102" spans="27:27" x14ac:dyDescent="0.2">
      <c r="AA102"/>
    </row>
    <row r="103" spans="27:27" x14ac:dyDescent="0.2">
      <c r="AA103"/>
    </row>
    <row r="104" spans="27:27" x14ac:dyDescent="0.2">
      <c r="AA104"/>
    </row>
    <row r="105" spans="27:27" x14ac:dyDescent="0.2">
      <c r="AA105"/>
    </row>
    <row r="106" spans="27:27" x14ac:dyDescent="0.2">
      <c r="AA106"/>
    </row>
    <row r="107" spans="27:27" x14ac:dyDescent="0.2">
      <c r="AA107"/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244E-9C15-4F1A-A582-07818CC8EE05}">
  <sheetPr>
    <tabColor rgb="FF00B050"/>
  </sheetPr>
  <dimension ref="A1:D16"/>
  <sheetViews>
    <sheetView zoomScaleNormal="100" workbookViewId="0">
      <selection activeCell="A16" sqref="A16"/>
    </sheetView>
  </sheetViews>
  <sheetFormatPr defaultColWidth="8.7109375" defaultRowHeight="12.75" x14ac:dyDescent="0.2"/>
  <cols>
    <col min="1" max="1" width="39.42578125" style="24" customWidth="1"/>
    <col min="2" max="2" width="14.7109375" style="24" bestFit="1" customWidth="1"/>
    <col min="3" max="3" width="11.140625" style="24" bestFit="1" customWidth="1"/>
    <col min="4" max="5" width="8.7109375" style="24"/>
    <col min="6" max="6" width="23.28515625" style="24" bestFit="1" customWidth="1"/>
    <col min="7" max="16384" width="8.7109375" style="24"/>
  </cols>
  <sheetData>
    <row r="1" spans="1:4" x14ac:dyDescent="0.2">
      <c r="A1" s="24" t="s">
        <v>145</v>
      </c>
    </row>
    <row r="3" spans="1:4" x14ac:dyDescent="0.2">
      <c r="B3" s="24" t="s">
        <v>103</v>
      </c>
      <c r="C3" s="24" t="s">
        <v>104</v>
      </c>
    </row>
    <row r="5" spans="1:4" x14ac:dyDescent="0.2">
      <c r="A5" s="24" t="s">
        <v>112</v>
      </c>
      <c r="B5" s="31">
        <v>33.698089311906749</v>
      </c>
      <c r="C5" s="31">
        <v>66.301910688093258</v>
      </c>
      <c r="D5" s="31"/>
    </row>
    <row r="6" spans="1:4" x14ac:dyDescent="0.2">
      <c r="A6" s="24" t="s">
        <v>87</v>
      </c>
      <c r="B6" s="31">
        <v>41.916346777007824</v>
      </c>
      <c r="C6" s="31">
        <v>58.083653222992176</v>
      </c>
      <c r="D6" s="31"/>
    </row>
    <row r="7" spans="1:4" x14ac:dyDescent="0.2">
      <c r="A7" s="24" t="s">
        <v>113</v>
      </c>
      <c r="B7" s="31">
        <v>44.1458539780648</v>
      </c>
      <c r="C7" s="31">
        <v>55.8541460219352</v>
      </c>
    </row>
    <row r="8" spans="1:4" x14ac:dyDescent="0.2">
      <c r="A8" s="24" t="s">
        <v>114</v>
      </c>
      <c r="B8" s="31">
        <v>50.353035614822581</v>
      </c>
      <c r="C8" s="31">
        <v>49.646964385177419</v>
      </c>
      <c r="D8" s="31"/>
    </row>
    <row r="9" spans="1:4" x14ac:dyDescent="0.2">
      <c r="A9" s="24" t="s">
        <v>12</v>
      </c>
      <c r="B9" s="31">
        <v>78.662152661021608</v>
      </c>
      <c r="C9" s="31">
        <v>21.337847338978388</v>
      </c>
      <c r="D9" s="31"/>
    </row>
    <row r="10" spans="1:4" x14ac:dyDescent="0.2">
      <c r="A10" s="24" t="s">
        <v>11</v>
      </c>
      <c r="B10" s="31">
        <v>92.358848127998215</v>
      </c>
      <c r="C10" s="31">
        <v>7.6411518720017906</v>
      </c>
      <c r="D10" s="31"/>
    </row>
    <row r="11" spans="1:4" x14ac:dyDescent="0.2">
      <c r="A11" s="40" t="s">
        <v>105</v>
      </c>
      <c r="B11" s="31"/>
      <c r="C11" s="31"/>
    </row>
    <row r="12" spans="1:4" x14ac:dyDescent="0.2">
      <c r="A12" s="32"/>
      <c r="B12" s="31"/>
      <c r="C12" s="31"/>
    </row>
    <row r="13" spans="1:4" x14ac:dyDescent="0.2">
      <c r="A13" s="24" t="s">
        <v>106</v>
      </c>
      <c r="B13" s="31">
        <v>58.409183528708013</v>
      </c>
      <c r="C13" s="31">
        <v>41.590816471291987</v>
      </c>
      <c r="D13" s="31"/>
    </row>
    <row r="14" spans="1:4" x14ac:dyDescent="0.2">
      <c r="A14" s="24" t="s">
        <v>2</v>
      </c>
      <c r="B14" s="31">
        <v>96.186484551412676</v>
      </c>
      <c r="C14" s="31">
        <v>3.8135154485873217</v>
      </c>
      <c r="D14" s="31"/>
    </row>
    <row r="16" spans="1:4" x14ac:dyDescent="0.2">
      <c r="A16" s="24" t="s">
        <v>8</v>
      </c>
      <c r="B16" s="33"/>
      <c r="C16" s="2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9946-C610-4885-87E7-7A4E898FC545}">
  <sheetPr>
    <tabColor rgb="FF00B050"/>
  </sheetPr>
  <dimension ref="A1:H42"/>
  <sheetViews>
    <sheetView zoomScaleNormal="100" workbookViewId="0">
      <selection activeCell="G27" sqref="G27"/>
    </sheetView>
  </sheetViews>
  <sheetFormatPr defaultColWidth="8.7109375" defaultRowHeight="12.75" x14ac:dyDescent="0.2"/>
  <cols>
    <col min="1" max="16384" width="8.7109375" style="24"/>
  </cols>
  <sheetData>
    <row r="1" spans="1:2" x14ac:dyDescent="0.2">
      <c r="A1" s="24" t="s">
        <v>146</v>
      </c>
    </row>
    <row r="3" spans="1:2" x14ac:dyDescent="0.2">
      <c r="A3" s="24" t="s">
        <v>16</v>
      </c>
      <c r="B3" s="24" t="s">
        <v>103</v>
      </c>
    </row>
    <row r="4" spans="1:2" x14ac:dyDescent="0.2">
      <c r="A4" s="34" t="s">
        <v>107</v>
      </c>
      <c r="B4" s="37">
        <v>42.970000000000006</v>
      </c>
    </row>
    <row r="5" spans="1:2" x14ac:dyDescent="0.2">
      <c r="A5" s="34"/>
      <c r="B5" s="37">
        <v>54.7</v>
      </c>
    </row>
    <row r="6" spans="1:2" x14ac:dyDescent="0.2">
      <c r="A6" s="34"/>
      <c r="B6" s="37">
        <v>58.19</v>
      </c>
    </row>
    <row r="7" spans="1:2" x14ac:dyDescent="0.2">
      <c r="A7" s="34"/>
      <c r="B7" s="37">
        <v>64.570000000000007</v>
      </c>
    </row>
    <row r="8" spans="1:2" x14ac:dyDescent="0.2">
      <c r="A8" s="34"/>
      <c r="B8" s="37">
        <v>67.75</v>
      </c>
    </row>
    <row r="9" spans="1:2" x14ac:dyDescent="0.2">
      <c r="A9" s="34" t="s">
        <v>108</v>
      </c>
      <c r="B9" s="37">
        <v>70.318222029996136</v>
      </c>
    </row>
    <row r="10" spans="1:2" x14ac:dyDescent="0.2">
      <c r="A10" s="34"/>
      <c r="B10" s="37">
        <v>71.911075400296497</v>
      </c>
    </row>
    <row r="11" spans="1:2" x14ac:dyDescent="0.2">
      <c r="A11" s="34"/>
      <c r="B11" s="37">
        <v>74.342997550123499</v>
      </c>
    </row>
    <row r="12" spans="1:2" x14ac:dyDescent="0.2">
      <c r="A12" s="34"/>
      <c r="B12" s="37">
        <v>78.78</v>
      </c>
    </row>
    <row r="13" spans="1:2" x14ac:dyDescent="0.2">
      <c r="A13" s="34"/>
      <c r="B13" s="37">
        <v>80.5</v>
      </c>
    </row>
    <row r="14" spans="1:2" x14ac:dyDescent="0.2">
      <c r="A14" s="34" t="s">
        <v>109</v>
      </c>
      <c r="B14" s="37">
        <v>82.6</v>
      </c>
    </row>
    <row r="15" spans="1:2" x14ac:dyDescent="0.2">
      <c r="A15" s="34"/>
      <c r="B15" s="37">
        <v>83.8</v>
      </c>
    </row>
    <row r="16" spans="1:2" x14ac:dyDescent="0.2">
      <c r="A16" s="34"/>
      <c r="B16" s="37">
        <v>84.8</v>
      </c>
    </row>
    <row r="17" spans="1:2" x14ac:dyDescent="0.2">
      <c r="A17" s="34"/>
      <c r="B17" s="37">
        <v>85.2</v>
      </c>
    </row>
    <row r="18" spans="1:2" x14ac:dyDescent="0.2">
      <c r="A18" s="34"/>
      <c r="B18" s="37">
        <v>85.6</v>
      </c>
    </row>
    <row r="19" spans="1:2" x14ac:dyDescent="0.2">
      <c r="A19" s="34" t="s">
        <v>110</v>
      </c>
      <c r="B19" s="37">
        <v>86.86</v>
      </c>
    </row>
    <row r="20" spans="1:2" x14ac:dyDescent="0.2">
      <c r="A20" s="34"/>
      <c r="B20" s="37">
        <v>86</v>
      </c>
    </row>
    <row r="21" spans="1:2" x14ac:dyDescent="0.2">
      <c r="A21" s="34"/>
      <c r="B21" s="37">
        <v>86</v>
      </c>
    </row>
    <row r="22" spans="1:2" x14ac:dyDescent="0.2">
      <c r="A22" s="34"/>
      <c r="B22" s="37">
        <v>87</v>
      </c>
    </row>
    <row r="23" spans="1:2" x14ac:dyDescent="0.2">
      <c r="A23" s="34"/>
      <c r="B23" s="37">
        <v>88</v>
      </c>
    </row>
    <row r="24" spans="1:2" x14ac:dyDescent="0.2">
      <c r="A24" s="34" t="s">
        <v>111</v>
      </c>
      <c r="B24" s="37">
        <v>88</v>
      </c>
    </row>
    <row r="25" spans="1:2" x14ac:dyDescent="0.2">
      <c r="A25" s="34"/>
      <c r="B25" s="37">
        <v>89</v>
      </c>
    </row>
    <row r="26" spans="1:2" x14ac:dyDescent="0.2">
      <c r="A26" s="34"/>
      <c r="B26" s="37">
        <v>90</v>
      </c>
    </row>
    <row r="27" spans="1:2" x14ac:dyDescent="0.2">
      <c r="A27" s="34"/>
      <c r="B27" s="37">
        <v>90</v>
      </c>
    </row>
    <row r="28" spans="1:2" x14ac:dyDescent="0.2">
      <c r="A28" s="34"/>
      <c r="B28" s="37">
        <v>91</v>
      </c>
    </row>
    <row r="29" spans="1:2" x14ac:dyDescent="0.2">
      <c r="A29" s="58">
        <v>2000</v>
      </c>
      <c r="B29" s="37">
        <v>91</v>
      </c>
    </row>
    <row r="30" spans="1:2" x14ac:dyDescent="0.2">
      <c r="A30" s="58"/>
      <c r="B30" s="24">
        <v>91</v>
      </c>
    </row>
    <row r="31" spans="1:2" x14ac:dyDescent="0.2">
      <c r="A31" s="58"/>
      <c r="B31" s="24">
        <v>91</v>
      </c>
    </row>
    <row r="32" spans="1:2" x14ac:dyDescent="0.2">
      <c r="A32" s="59"/>
      <c r="B32" s="24">
        <v>92</v>
      </c>
    </row>
    <row r="33" spans="1:8" x14ac:dyDescent="0.2">
      <c r="A33" s="58"/>
      <c r="B33" s="24">
        <v>92</v>
      </c>
    </row>
    <row r="34" spans="1:8" x14ac:dyDescent="0.2">
      <c r="A34" s="58">
        <v>2025</v>
      </c>
      <c r="B34" s="24">
        <v>92</v>
      </c>
    </row>
    <row r="35" spans="1:8" ht="15.75" x14ac:dyDescent="0.25">
      <c r="A35" s="35"/>
    </row>
    <row r="36" spans="1:8" x14ac:dyDescent="0.2">
      <c r="A36" s="24" t="s">
        <v>8</v>
      </c>
    </row>
    <row r="37" spans="1:8" ht="15.75" x14ac:dyDescent="0.25">
      <c r="A37" s="35"/>
    </row>
    <row r="38" spans="1:8" ht="15.75" x14ac:dyDescent="0.25">
      <c r="A38" s="36"/>
    </row>
    <row r="39" spans="1:8" ht="15.75" x14ac:dyDescent="0.25">
      <c r="A39" s="35"/>
    </row>
    <row r="40" spans="1:8" ht="15.75" x14ac:dyDescent="0.25">
      <c r="A40" s="35"/>
    </row>
    <row r="42" spans="1:8" x14ac:dyDescent="0.2">
      <c r="A42" s="42"/>
      <c r="B42" s="42"/>
      <c r="C42" s="42"/>
      <c r="D42" s="42"/>
      <c r="E42" s="42"/>
      <c r="F42" s="42"/>
      <c r="G42" s="42"/>
      <c r="H42" s="42"/>
    </row>
  </sheetData>
  <mergeCells count="1">
    <mergeCell ref="A42:H42"/>
  </mergeCells>
  <phoneticPr fontId="16" type="noConversion"/>
  <pageMargins left="0.78740157480314965" right="0.45" top="0.98425196850393704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E A A B Q S w M E F A A C A A g A 0 G 5 m X P y 3 e l i l A A A A 9 g A A A B I A H A B D b 2 5 m a W c v U G F j a 2 F n Z S 5 4 b W w g o h g A K K A U A A A A A A A A A A A A A A A A A A A A A A A A A A A A h Y 8 x D o I w G I W v Q r r T F j Q R y U 8 Z j J s k J i T G t S k V G q E Y W i h 3 c / B I X k G M o m 6 O 7 3 v f 8 N 7 9 e o N 0 b G p v k J 1 R r U 5 Q g C n y p B Z t o X S Z o N 6 e / A i l D P Z c n H k p v U n W J h 5 N k a D K 2 k t M i H M O u w V u u 5 K E l A b k m O 1 y U c m G o 4 + s / s u + 0 s Z y L S R i c H i N Y S E O l m s c r C J M g c w Q M q W / Q j j t f b Y / E D Z 9 b f t O M j P 4 + R b I H I G 8 P 7 A H U E s D B B Q A A g A I A N B u Z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b m Z c q S 0 d N R I B A A D s A Q A A E w A c A E Z v c m 1 1 b G F z L 1 N l Y 3 R p b 2 4 x L m 0 g o h g A K K A U A A A A A A A A A A A A A A A A A A A A A A A A A A A A b Z D N a s J A F I X 3 g b z D M N 0 Y i C F C 6 U Z c S N r Q U r B C A l 2 I i 4 l z a 4 M 3 M z J z p U r I r o 9 i n y Q v 1 t H Y l k p m M / D d 8 w P H w o p K r V j W / a O x 7 / m e f R c G J M t F A Y g j N m E I 5 H v M v e f 2 i C g c e d i v A K N k Z w w o e t V m U 2 i 9 G Q T 1 Y i Y q m P C L l S + b R a I V O c 0 y 7 B J u e P u p p B G S 0 W H L X Z K T I k S 5 E c q + a V M l G n e V y g 9 b s I O u L a x r P m u P p l R r u 3 Z 1 P D x Z g R H s q Q l Z z a e m A L J D K q U V h v r P Q j p S V p U w b B T H 8 Z A E O u G T o r v b 6 F R 2 V u b z H 7 P a V Q W Y M 8 x 6 2 G M P y + d Z H 5 6 m f d q X / I o 2 w e 8 + 6 Q F R M g W y / a K / g d I S 8 V 5 / q M H / A c O r b Z r A 9 0 r V G z X + B l B L A Q I t A B Q A A g A I A N B u Z l z 8 t 3 p Y p Q A A A P Y A A A A S A A A A A A A A A A A A A A A A A A A A A A B D b 2 5 m a W c v U G F j a 2 F n Z S 5 4 b W x Q S w E C L Q A U A A I A C A D Q b m Z c D 8 r p q 6 Q A A A D p A A A A E w A A A A A A A A A A A A A A A A D x A A A A W 0 N v b n R l b n R f V H l w Z X N d L n h t b F B L A Q I t A B Q A A g A I A N B u Z l y p L R 0 1 E g E A A O w B A A A T A A A A A A A A A A A A A A A A A O I B A A B G b 3 J t d W x h c y 9 T Z W N 0 a W 9 u M S 5 t U E s F B g A A A A A D A A M A w g A A A E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0 N A A A A A A A A + w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D F m Y W E 0 N G I t M T I 2 Z S 0 0 Y T E 5 L T g 0 N 2 E t Z D Y z M D A x N j k 5 N z Q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l c m l u Z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w N l Q x M j o z N j o w M y 4 3 M z c 1 N j c 4 W i I g L z 4 8 R W 5 0 c n k g V H l w Z T 0 i R m l s b E N v b H V t b l R 5 c G V z I i B W Y W x 1 Z T 0 i c 0 J n W U R C U V V G Q l F V R i I g L z 4 8 R W 5 0 c n k g V H l w Z T 0 i R m l s b E N v b H V t b k 5 h b W V z I i B W Y W x 1 Z T 0 i c 1 s m c X V v d D t O w 6 R y a W 5 n c 2 d y Z W 4 m c X V v d D s s J n F 1 b 3 Q 7 Q X J i Z X R z L X R p Z H N h c n Q m c X V v d D s s J n F 1 b 3 Q 7 Q X J i Z X R h Z G U g d G l t b W F y I D E w M D A t d G F s J n F 1 b 3 Q 7 L C Z x d W 9 0 O 1 R Q J n F 1 b 3 Q 7 L C Z x d W 9 0 O 1 M m c X V v d D s s J n F 1 b 3 Q 7 S C Z x d W 9 0 O y w m c X V v d D t U U F N I J n F 1 b 3 Q 7 L C Z x d W 9 0 O 0 F G J n F 1 b 3 Q 7 L C Z x d W 9 0 O 1 R P V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D E v Q X V 0 b 1 J l b W 9 2 Z W R D b 2 x 1 b W 5 z M S 5 7 T s O k c m l u Z 3 N n c m V u L D B 9 J n F 1 b 3 Q 7 L C Z x d W 9 0 O 1 N l Y 3 R p b 2 4 x L 1 R h Y m V s b D E v Q X V 0 b 1 J l b W 9 2 Z W R D b 2 x 1 b W 5 z M S 5 7 Q X J i Z X R z L X R p Z H N h c n Q s M X 0 m c X V v d D s s J n F 1 b 3 Q 7 U 2 V j d G l v b j E v V G F i Z W x s M S 9 B d X R v U m V t b 3 Z l Z E N v b H V t b n M x L n t B c m J l d G F k Z S B 0 a W 1 t Y X I g M T A w M C 1 0 Y W w s M n 0 m c X V v d D s s J n F 1 b 3 Q 7 U 2 V j d G l v b j E v V G F i Z W x s M S 9 B d X R v U m V t b 3 Z l Z E N v b H V t b n M x L n t U U C w z f S Z x d W 9 0 O y w m c X V v d D t T Z W N 0 a W 9 u M S 9 U Y W J l b G w x L 0 F 1 d G 9 S Z W 1 v d m V k Q 2 9 s d W 1 u c z E u e 1 M s N H 0 m c X V v d D s s J n F 1 b 3 Q 7 U 2 V j d G l v b j E v V G F i Z W x s M S 9 B d X R v U m V t b 3 Z l Z E N v b H V t b n M x L n t I L D V 9 J n F 1 b 3 Q 7 L C Z x d W 9 0 O 1 N l Y 3 R p b 2 4 x L 1 R h Y m V s b D E v Q X V 0 b 1 J l b W 9 2 Z W R D b 2 x 1 b W 5 z M S 5 7 V F B T S C w 2 f S Z x d W 9 0 O y w m c X V v d D t T Z W N 0 a W 9 u M S 9 U Y W J l b G w x L 0 F 1 d G 9 S Z W 1 v d m V k Q 2 9 s d W 1 u c z E u e 0 F G L D d 9 J n F 1 b 3 Q 7 L C Z x d W 9 0 O 1 N l Y 3 R p b 2 4 x L 1 R h Y m V s b D E v Q X V 0 b 1 J l b W 9 2 Z W R D b 2 x 1 b W 5 z M S 5 7 V E 9 U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V s b D E v Q X V 0 b 1 J l b W 9 2 Z W R D b 2 x 1 b W 5 z M S 5 7 T s O k c m l u Z 3 N n c m V u L D B 9 J n F 1 b 3 Q 7 L C Z x d W 9 0 O 1 N l Y 3 R p b 2 4 x L 1 R h Y m V s b D E v Q X V 0 b 1 J l b W 9 2 Z W R D b 2 x 1 b W 5 z M S 5 7 Q X J i Z X R z L X R p Z H N h c n Q s M X 0 m c X V v d D s s J n F 1 b 3 Q 7 U 2 V j d G l v b j E v V G F i Z W x s M S 9 B d X R v U m V t b 3 Z l Z E N v b H V t b n M x L n t B c m J l d G F k Z S B 0 a W 1 t Y X I g M T A w M C 1 0 Y W w s M n 0 m c X V v d D s s J n F 1 b 3 Q 7 U 2 V j d G l v b j E v V G F i Z W x s M S 9 B d X R v U m V t b 3 Z l Z E N v b H V t b n M x L n t U U C w z f S Z x d W 9 0 O y w m c X V v d D t T Z W N 0 a W 9 u M S 9 U Y W J l b G w x L 0 F 1 d G 9 S Z W 1 v d m V k Q 2 9 s d W 1 u c z E u e 1 M s N H 0 m c X V v d D s s J n F 1 b 3 Q 7 U 2 V j d G l v b j E v V G F i Z W x s M S 9 B d X R v U m V t b 3 Z l Z E N v b H V t b n M x L n t I L D V 9 J n F 1 b 3 Q 7 L C Z x d W 9 0 O 1 N l Y 3 R p b 2 4 x L 1 R h Y m V s b D E v Q X V 0 b 1 J l b W 9 2 Z W R D b 2 x 1 b W 5 z M S 5 7 V F B T S C w 2 f S Z x d W 9 0 O y w m c X V v d D t T Z W N 0 a W 9 u M S 9 U Y W J l b G w x L 0 F 1 d G 9 S Z W 1 v d m V k Q 2 9 s d W 1 u c z E u e 0 F G L D d 9 J n F 1 b 3 Q 7 L C Z x d W 9 0 O 1 N l Y 3 R p b 2 4 x L 1 R h Y m V s b D E v Q X V 0 b 1 J l b W 9 2 Z W R D b 2 x 1 b W 5 z M S 5 7 V E 9 U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w x L 0 s l Q z M l Q T R s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x L y V D M y U 4 N G 5 k c m F k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S 9 G e W x s Z C U y M G 5 l Z C V D M y V B N X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z 9 3 0 U 9 B r U u 4 z V G 3 q H 4 X m Q A A A A A C A A A A A A A Q Z g A A A A E A A C A A A A C Q 5 8 a v e 9 b a + q P K j p D 4 + U + q Q B 4 y S o i k M M x z E H n G X / y G 3 w A A A A A O g A A A A A I A A C A A A A B X S 5 I + V b a d O S 4 x p S / + I 9 0 z w 5 R 5 c D C E C j 8 X I w q X S M l y + F A A A A B + / d O y 3 J r / g j h g / 8 x W V a w k j c m X N W H Z 1 k m M k 5 e X D I q 2 a b z u R l 1 j x d c I T o b t S 3 z K X v Q b Y / o I 0 / F L p 1 / k 7 m L w k 3 d J 4 H P B E a l K x G 7 s g I S T o p h t 9 U A A A A B D 4 t Q 4 C 8 e y s H N c 1 S o C H + j v 7 R / G s 7 X 7 9 J M d n Z v 1 m 0 h Q m i W S c r v 1 U 7 g c W / k n L F Z F k g q U 6 B H Z W H Z u n Y G B v p l v I N + F < / D a t a M a s h u p > 
</file>

<file path=customXml/itemProps1.xml><?xml version="1.0" encoding="utf-8"?>
<ds:datastoreItem xmlns:ds="http://schemas.openxmlformats.org/officeDocument/2006/customXml" ds:itemID="{7E6E5792-5F4D-4431-B232-76EC2515F7A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Tab 7.1</vt:lpstr>
      <vt:lpstr>Tab 7.2</vt:lpstr>
      <vt:lpstr>Dia 7.1</vt:lpstr>
      <vt:lpstr>Dia 7.2</vt:lpstr>
      <vt:lpstr>Tab 7.3</vt:lpstr>
      <vt:lpstr>Dia 7.3</vt:lpstr>
      <vt:lpstr>Dia 7.4</vt:lpstr>
      <vt:lpstr>Dia 7.5</vt:lpstr>
      <vt:lpstr>Dia 7.6</vt:lpstr>
      <vt:lpstr>Dia 7.7</vt:lpstr>
      <vt:lpstr>Dia 7.8</vt:lpstr>
    </vt:vector>
  </TitlesOfParts>
  <Company>ARBETSGIVARNA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safbli</dc:creator>
  <cp:lastModifiedBy>Krister Andersson</cp:lastModifiedBy>
  <cp:lastPrinted>2010-03-24T10:37:51Z</cp:lastPrinted>
  <dcterms:created xsi:type="dcterms:W3CDTF">2000-02-25T13:56:44Z</dcterms:created>
  <dcterms:modified xsi:type="dcterms:W3CDTF">2026-05-25T07:58:24Z</dcterms:modified>
</cp:coreProperties>
</file>