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snmo-my.sharepoint.com/personal/krister_b_andersson_svensktnaringsliv_se/Documents/Flyttat från Hemkatalogen/Documents/Fola/FOLA 2023/Underlag hemsida/"/>
    </mc:Choice>
  </mc:AlternateContent>
  <xr:revisionPtr revIDLastSave="20" documentId="13_ncr:1_{95D499B9-9601-4918-8C80-F0D47EC1511C}" xr6:coauthVersionLast="47" xr6:coauthVersionMax="47" xr10:uidLastSave="{E09D7467-AC5F-4370-AF51-EDB4398E3D04}"/>
  <bookViews>
    <workbookView xWindow="-120" yWindow="-120" windowWidth="38640" windowHeight="21240" tabRatio="796" activeTab="10" xr2:uid="{00000000-000D-0000-FFFF-FFFF00000000}"/>
  </bookViews>
  <sheets>
    <sheet name="Tab 7.1" sheetId="19" r:id="rId1"/>
    <sheet name="Tab 7.2" sheetId="20" r:id="rId2"/>
    <sheet name="Dia 7.1" sheetId="21" r:id="rId3"/>
    <sheet name="Dia 7.2" sheetId="22" r:id="rId4"/>
    <sheet name="Tab 7.3" sheetId="27" r:id="rId5"/>
    <sheet name="Dia 7.3" sheetId="28" r:id="rId6"/>
    <sheet name="Dia 7.4" sheetId="29" r:id="rId7"/>
    <sheet name="Dia 7.5" sheetId="30" r:id="rId8"/>
    <sheet name="Dia 7.6" sheetId="31" r:id="rId9"/>
    <sheet name="Dia 7.7" sheetId="23" r:id="rId10"/>
    <sheet name="Dia 7.8" sheetId="24" r:id="rId11"/>
  </sheets>
  <definedNames>
    <definedName name="_AMO_UniqueIdentifier" localSheetId="8" hidden="1">"'a4a44184-4669-4c98-9ee3-9920080251fc'"</definedName>
    <definedName name="_AMO_UniqueIdentifier" hidden="1">"'740e69e9-8c9e-4590-bf7c-4261e6c8dc64'"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24" l="1"/>
  <c r="B55" i="23"/>
  <c r="M16" i="29"/>
  <c r="I17" i="27"/>
  <c r="H17" i="27"/>
  <c r="G17" i="27"/>
  <c r="F17" i="27"/>
  <c r="E17" i="27"/>
  <c r="D17" i="27"/>
  <c r="C17" i="27"/>
  <c r="B17" i="27"/>
  <c r="B19" i="24"/>
  <c r="B14" i="24"/>
  <c r="B9" i="24"/>
  <c r="B5" i="24"/>
  <c r="B43" i="23"/>
  <c r="B33" i="23"/>
  <c r="B23" i="23"/>
  <c r="B13" i="23"/>
  <c r="B5" i="23"/>
  <c r="N22" i="29"/>
  <c r="I8" i="29"/>
  <c r="H8" i="29"/>
  <c r="N28" i="29" s="1"/>
  <c r="G8" i="29"/>
  <c r="N26" i="29" s="1"/>
  <c r="F8" i="29"/>
  <c r="N24" i="29" s="1"/>
  <c r="E8" i="29"/>
  <c r="D8" i="29"/>
  <c r="N20" i="29" s="1"/>
  <c r="C8" i="29"/>
  <c r="N18" i="29" s="1"/>
  <c r="B8" i="29"/>
  <c r="N16" i="29" s="1"/>
  <c r="I4" i="29"/>
  <c r="H4" i="29"/>
  <c r="M28" i="29" s="1"/>
  <c r="G4" i="29"/>
  <c r="M26" i="29" s="1"/>
  <c r="F4" i="29"/>
  <c r="M24" i="29" s="1"/>
  <c r="E4" i="29"/>
  <c r="M22" i="29" s="1"/>
  <c r="D4" i="29"/>
  <c r="M20" i="29" s="1"/>
  <c r="C4" i="29"/>
  <c r="M18" i="29" s="1"/>
  <c r="B4" i="29"/>
</calcChain>
</file>

<file path=xl/sharedStrings.xml><?xml version="1.0" encoding="utf-8"?>
<sst xmlns="http://schemas.openxmlformats.org/spreadsheetml/2006/main" count="278" uniqueCount="143">
  <si>
    <t>Lön</t>
  </si>
  <si>
    <t>Arbetsgivaravgifter</t>
  </si>
  <si>
    <t>Tjänstemän</t>
  </si>
  <si>
    <t>Näringsgren/</t>
  </si>
  <si>
    <t>T+P+S+H</t>
  </si>
  <si>
    <t>område</t>
  </si>
  <si>
    <t>Arbetare</t>
  </si>
  <si>
    <t>**Årsgenomsnitt</t>
  </si>
  <si>
    <t>Svenskt Näringsliv</t>
  </si>
  <si>
    <t>Källa: Svenskt Näringsliv</t>
  </si>
  <si>
    <t>*Beräknat på identiska arbetsplatser förutom för byggnadsverksamhet som är beräknat på totalstatistik.</t>
  </si>
  <si>
    <t>Kostnad</t>
  </si>
  <si>
    <t>- Industri</t>
  </si>
  <si>
    <t>Industri</t>
  </si>
  <si>
    <t>Transporter</t>
  </si>
  <si>
    <t>Svenskt Näringsliv, arbetare</t>
  </si>
  <si>
    <t>Svenskt Näringsliv, tjänstemän</t>
  </si>
  <si>
    <t>- Transporter</t>
  </si>
  <si>
    <t>Underlag för diagram</t>
  </si>
  <si>
    <t>År</t>
  </si>
  <si>
    <t>Andel med resultatlön</t>
  </si>
  <si>
    <t>Resultatlönens andel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</si>
  <si>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</si>
  <si>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</si>
  <si>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</si>
  <si>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</si>
  <si>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</si>
  <si>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</si>
  <si>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</si>
  <si>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</si>
  <si>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</si>
  <si>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</si>
  <si>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</si>
  <si>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</si>
  <si>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</si>
  <si>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</si>
  <si>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</si>
  <si>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</si>
  <si>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</si>
  <si>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</si>
  <si>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</si>
  <si>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</si>
  <si>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</si>
  <si>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</si>
  <si>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</si>
  <si>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</si>
  <si>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</si>
  <si>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</si>
  <si>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</si>
  <si>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</si>
  <si>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-00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</si>
  <si>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</si>
  <si>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</si>
  <si>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</si>
  <si>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</si>
  <si>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</si>
  <si>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</si>
  <si>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</si>
  <si>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</si>
  <si>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</si>
  <si>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</si>
  <si>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</si>
  <si>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</si>
  <si>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</si>
  <si>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</si>
  <si>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</si>
  <si>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</si>
  <si>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</si>
  <si>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</si>
  <si>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Årslön i Kr</t>
  </si>
  <si>
    <t>-19</t>
  </si>
  <si>
    <t>-20</t>
  </si>
  <si>
    <t>Genomsnittlig timförtjänst (kr)</t>
  </si>
  <si>
    <t>Intermittent</t>
  </si>
  <si>
    <t>Kontinuerligt</t>
  </si>
  <si>
    <t>2-skifts</t>
  </si>
  <si>
    <t xml:space="preserve">3-skifts </t>
  </si>
  <si>
    <t>3-skifts</t>
  </si>
  <si>
    <t>Underjords-</t>
  </si>
  <si>
    <t>Ständig</t>
  </si>
  <si>
    <t>Totalt</t>
  </si>
  <si>
    <t>Dagarbete</t>
  </si>
  <si>
    <t>arbete</t>
  </si>
  <si>
    <t>nattarbete</t>
  </si>
  <si>
    <t>Övriga</t>
  </si>
  <si>
    <t>Hela Svenskt Näringsliv</t>
  </si>
  <si>
    <t>Andel timmar</t>
  </si>
  <si>
    <t>TPSH-kvot</t>
  </si>
  <si>
    <t>TP-kvot</t>
  </si>
  <si>
    <t>..</t>
  </si>
  <si>
    <t>Transport</t>
  </si>
  <si>
    <t>Jord- och skogsbruk</t>
  </si>
  <si>
    <t>.. Uppgift inte tillgänglig eller alltför osäker för att anges</t>
  </si>
  <si>
    <t>2-skift</t>
  </si>
  <si>
    <t>Intermittent 
3-skift</t>
  </si>
  <si>
    <t>Kontinuerligt
3-skift</t>
  </si>
  <si>
    <t>Underjords-
arbete</t>
  </si>
  <si>
    <t>Ständigt
nattarbete</t>
  </si>
  <si>
    <t>Övrigt</t>
  </si>
  <si>
    <t>Tidlön + prestationslön (T+P)</t>
  </si>
  <si>
    <t>Skift- och ob-tillägg + helglön (S+H)</t>
  </si>
  <si>
    <t>Övriga näringsgrenar</t>
  </si>
  <si>
    <t>Se tidigare publikation för layoutidé</t>
  </si>
  <si>
    <t>Intermittent 3-skift</t>
  </si>
  <si>
    <t>Kontinuerligt 3-skift</t>
  </si>
  <si>
    <t>Underjordsarbete</t>
  </si>
  <si>
    <t>Ständigt nattarbete</t>
  </si>
  <si>
    <t>Månadslön</t>
  </si>
  <si>
    <t>Timlön</t>
  </si>
  <si>
    <t>Varav arbetare inom:</t>
  </si>
  <si>
    <t xml:space="preserve">Arbetare </t>
  </si>
  <si>
    <t>1995</t>
  </si>
  <si>
    <t>2000</t>
  </si>
  <si>
    <t>2005</t>
  </si>
  <si>
    <t>2010</t>
  </si>
  <si>
    <t>2015</t>
  </si>
  <si>
    <t>Årslön i kronor</t>
  </si>
  <si>
    <t>Arbetskrafts-</t>
  </si>
  <si>
    <t>kostnad i kronor</t>
  </si>
  <si>
    <t>i kronor</t>
  </si>
  <si>
    <t>Utveckling i procent</t>
  </si>
  <si>
    <t>Handel &amp; besöksnäring</t>
  </si>
  <si>
    <t>Tjänster</t>
  </si>
  <si>
    <t>Byggindustri, installation</t>
  </si>
  <si>
    <t>- Byggindustri, installation</t>
  </si>
  <si>
    <t>- Handel &amp; besöksnäring</t>
  </si>
  <si>
    <t>- Tjänster</t>
  </si>
  <si>
    <t>-21</t>
  </si>
  <si>
    <t>Genomsnittlig timförtjänst per skiftform för arbetare inom Industri 2022</t>
  </si>
  <si>
    <t>Arbetare med månadslön inom Industri 1995–2022</t>
  </si>
  <si>
    <t>2022</t>
  </si>
  <si>
    <t>Tabell 7.3 Lön per näringsgren och skiftform 2022</t>
  </si>
  <si>
    <t>2021-22</t>
  </si>
  <si>
    <t>Tabell 7.1 Lönekostnader arbetare 2022</t>
  </si>
  <si>
    <t>Tabell 7.2 Lönekostnader tjänstemän 2022</t>
  </si>
  <si>
    <t>kronor per timme</t>
  </si>
  <si>
    <t>Diagram 7.1 Lönekostnader 2022, arbetare</t>
  </si>
  <si>
    <t>Diagram 7.2 Lönekostnader 2022, tjänstemän</t>
  </si>
  <si>
    <t>Andel tjänstemän med resultatlön 1972-2022</t>
  </si>
  <si>
    <t>-22</t>
  </si>
  <si>
    <t>Andel arbetare med resultatlön 2001-2022</t>
  </si>
  <si>
    <t>2021-22*</t>
  </si>
  <si>
    <t>2019-22**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</si>
</sst>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" borderId="1" applyNumberFormat="0" applyFont="0" applyAlignment="0" applyProtection="0"/>
    <xf numFmtId="0" fontId="8" fillId="0" borderId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11" fillId="0" borderId="0" xfId="9" applyFont="1" applyFill="1"/>
    <xf numFmtId="0" fontId="11" fillId="0" borderId="0" xfId="9" applyFont="1" applyFill="1" applyAlignment="1">
      <alignment horizontal="left" vertical="top"/>
    </xf>
    <xf numFmtId="0" fontId="11" fillId="0" borderId="0" xfId="9" applyFont="1" applyFill="1" applyAlignment="1">
      <alignment horizontal="left" vertical="top" wrapText="1"/>
    </xf>
    <xf numFmtId="2" fontId="11" fillId="0" borderId="0" xfId="9" applyNumberFormat="1" applyFont="1" applyFill="1"/>
    <xf numFmtId="165" fontId="11" fillId="0" borderId="0" xfId="14" applyNumberFormat="1" applyFont="1" applyFill="1"/>
    <xf numFmtId="0" fontId="11" fillId="0" borderId="0" xfId="6" applyFont="1" applyFill="1"/>
    <xf numFmtId="0" fontId="11" fillId="0" borderId="0" xfId="6" quotePrefix="1" applyFont="1" applyFill="1"/>
    <xf numFmtId="164" fontId="11" fillId="0" borderId="0" xfId="6" applyNumberFormat="1" applyFont="1" applyFill="1"/>
    <xf numFmtId="0" fontId="11" fillId="0" borderId="0" xfId="0" quotePrefix="1" applyFont="1" applyFill="1"/>
    <xf numFmtId="164" fontId="11" fillId="0" borderId="0" xfId="0" applyNumberFormat="1" applyFont="1" applyFill="1"/>
    <xf numFmtId="0" fontId="11" fillId="0" borderId="0" xfId="13" applyFont="1" applyFill="1"/>
    <xf numFmtId="0" fontId="11" fillId="0" borderId="1" xfId="12" applyFont="1" applyFill="1"/>
    <xf numFmtId="0" fontId="11" fillId="0" borderId="0" xfId="13" quotePrefix="1" applyFont="1" applyFill="1"/>
    <xf numFmtId="1" fontId="11" fillId="0" borderId="0" xfId="11" applyNumberFormat="1" applyFont="1" applyFill="1"/>
    <xf numFmtId="0" fontId="12" fillId="0" borderId="0" xfId="13" applyFont="1" applyFill="1"/>
    <xf numFmtId="0" fontId="11" fillId="0" borderId="0" xfId="13" applyFont="1" applyFill="1" applyAlignment="1">
      <alignment horizontal="left" vertical="top" wrapText="1"/>
    </xf>
    <xf numFmtId="1" fontId="11" fillId="0" borderId="0" xfId="13" applyNumberFormat="1" applyFont="1" applyFill="1"/>
    <xf numFmtId="2" fontId="11" fillId="0" borderId="0" xfId="13" applyNumberFormat="1" applyFont="1" applyFill="1"/>
    <xf numFmtId="164" fontId="11" fillId="0" borderId="0" xfId="13" applyNumberFormat="1" applyFont="1" applyFill="1"/>
    <xf numFmtId="0" fontId="11" fillId="0" borderId="1" xfId="12" applyFont="1" applyFill="1" applyAlignment="1">
      <alignment horizontal="left"/>
    </xf>
    <xf numFmtId="0" fontId="11" fillId="0" borderId="0" xfId="13" applyFont="1" applyFill="1" applyAlignment="1">
      <alignment wrapText="1"/>
    </xf>
    <xf numFmtId="165" fontId="11" fillId="0" borderId="0" xfId="11" applyNumberFormat="1" applyFont="1" applyFill="1"/>
    <xf numFmtId="3" fontId="11" fillId="0" borderId="0" xfId="13" applyNumberFormat="1" applyFont="1" applyFill="1"/>
    <xf numFmtId="9" fontId="11" fillId="0" borderId="0" xfId="11" applyFont="1" applyFill="1"/>
    <xf numFmtId="165" fontId="11" fillId="0" borderId="0" xfId="13" applyNumberFormat="1" applyFont="1" applyFill="1"/>
    <xf numFmtId="165" fontId="11" fillId="0" borderId="0" xfId="10" applyNumberFormat="1" applyFont="1" applyFill="1"/>
    <xf numFmtId="10" fontId="11" fillId="0" borderId="0" xfId="9" applyNumberFormat="1" applyFont="1" applyFill="1"/>
    <xf numFmtId="0" fontId="11" fillId="0" borderId="0" xfId="9" applyFont="1" applyFill="1" applyAlignment="1">
      <alignment wrapText="1"/>
    </xf>
    <xf numFmtId="0" fontId="11" fillId="0" borderId="0" xfId="0" applyFont="1" applyFill="1"/>
    <xf numFmtId="165" fontId="11" fillId="0" borderId="0" xfId="9" applyNumberFormat="1" applyFont="1" applyFill="1"/>
    <xf numFmtId="166" fontId="11" fillId="0" borderId="0" xfId="0" applyNumberFormat="1" applyFont="1" applyFill="1"/>
    <xf numFmtId="166" fontId="11" fillId="0" borderId="0" xfId="9" applyNumberFormat="1" applyFont="1" applyFill="1"/>
    <xf numFmtId="165" fontId="11" fillId="0" borderId="0" xfId="9" applyNumberFormat="1" applyFont="1" applyFill="1" applyAlignment="1">
      <alignment horizontal="right"/>
    </xf>
    <xf numFmtId="165" fontId="11" fillId="0" borderId="0" xfId="10" applyNumberFormat="1" applyFont="1" applyFill="1" applyAlignment="1">
      <alignment horizontal="right"/>
    </xf>
    <xf numFmtId="2" fontId="11" fillId="0" borderId="0" xfId="9" applyNumberFormat="1" applyFont="1" applyFill="1" applyAlignment="1">
      <alignment horizontal="right"/>
    </xf>
    <xf numFmtId="0" fontId="11" fillId="0" borderId="0" xfId="9" applyFont="1" applyFill="1" applyAlignment="1">
      <alignment horizontal="right"/>
    </xf>
    <xf numFmtId="165" fontId="11" fillId="0" borderId="0" xfId="11" applyNumberFormat="1" applyFont="1" applyFill="1" applyAlignment="1">
      <alignment horizontal="right"/>
    </xf>
    <xf numFmtId="164" fontId="11" fillId="0" borderId="0" xfId="9" applyNumberFormat="1" applyFont="1" applyFill="1" applyAlignment="1">
      <alignment horizontal="right"/>
    </xf>
    <xf numFmtId="9" fontId="11" fillId="0" borderId="0" xfId="10" applyFont="1" applyFill="1"/>
    <xf numFmtId="3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/>
    <xf numFmtId="0" fontId="13" fillId="0" borderId="0" xfId="0" applyFont="1" applyFill="1"/>
    <xf numFmtId="2" fontId="11" fillId="0" borderId="0" xfId="0" applyNumberFormat="1" applyFont="1" applyFill="1"/>
  </cellXfs>
  <cellStyles count="15">
    <cellStyle name="Anteckning 2" xfId="12" xr:uid="{EE05214B-1D4B-4AF9-AAD3-1DFB0A85EEFD}"/>
    <cellStyle name="Normal" xfId="0" builtinId="0"/>
    <cellStyle name="Normal 2" xfId="1" xr:uid="{00000000-0005-0000-0000-000001000000}"/>
    <cellStyle name="Normal 2 2" xfId="7" xr:uid="{0033407B-F3A5-4CA2-AA03-92DA96B1D23B}"/>
    <cellStyle name="Normal 2 3" xfId="13" xr:uid="{2B35D979-6BBE-455C-A8DA-B95500D91484}"/>
    <cellStyle name="Normal 3" xfId="2" xr:uid="{00000000-0005-0000-0000-000002000000}"/>
    <cellStyle name="Normal 4" xfId="3" xr:uid="{00000000-0005-0000-0000-000003000000}"/>
    <cellStyle name="Normal 4 2" xfId="8" xr:uid="{474CD745-F6DC-4E18-A484-BA2C3557D289}"/>
    <cellStyle name="Normal 5" xfId="4" xr:uid="{00000000-0005-0000-0000-000004000000}"/>
    <cellStyle name="Normal 6" xfId="5" xr:uid="{00000000-0005-0000-0000-000033000000}"/>
    <cellStyle name="Normal 7" xfId="6" xr:uid="{0F60D928-E857-4EB0-A158-6D63E4971B6B}"/>
    <cellStyle name="Normal 8" xfId="9" xr:uid="{7BBE6F44-D09A-479C-926E-111766C98BC4}"/>
    <cellStyle name="Procent" xfId="14" builtinId="5"/>
    <cellStyle name="Procent 2" xfId="10" xr:uid="{0F2E7911-740F-4117-A8E2-62DC37EAE866}"/>
    <cellStyle name="Procent 2 2" xfId="11" xr:uid="{3FD68E8F-9E47-4731-92E3-0C2AA57B0322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D650"/>
      <color rgb="FFD53D20"/>
      <color rgb="FF141313"/>
      <color rgb="FFDDDEDD"/>
      <color rgb="FFDA5120"/>
      <color rgb="FFFFD0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9357386502771E-2"/>
          <c:y val="0.14807401368810172"/>
          <c:w val="0.90320775606071579"/>
          <c:h val="0.623578147565412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 7.1'!$C$4</c:f>
              <c:strCache>
                <c:ptCount val="1"/>
                <c:pt idx="0">
                  <c:v>Lön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 7.1'!$B$5:$B$10</c:f>
              <c:strCache>
                <c:ptCount val="6"/>
                <c:pt idx="0">
                  <c:v>Svenskt Näringsliv, arbetare</c:v>
                </c:pt>
                <c:pt idx="1">
                  <c:v>- Industri</c:v>
                </c:pt>
                <c:pt idx="2">
                  <c:v>- Byggindustri, installation</c:v>
                </c:pt>
                <c:pt idx="3">
                  <c:v>- Handel &amp; besöksnäring</c:v>
                </c:pt>
                <c:pt idx="4">
                  <c:v>- Transporter</c:v>
                </c:pt>
                <c:pt idx="5">
                  <c:v>- Tjänster</c:v>
                </c:pt>
              </c:strCache>
            </c:strRef>
          </c:cat>
          <c:val>
            <c:numRef>
              <c:f>'Dia 7.1'!$C$5:$C$10</c:f>
              <c:numCache>
                <c:formatCode>#,##0</c:formatCode>
                <c:ptCount val="6"/>
                <c:pt idx="0">
                  <c:v>393100</c:v>
                </c:pt>
                <c:pt idx="1">
                  <c:v>419400</c:v>
                </c:pt>
                <c:pt idx="2">
                  <c:v>435700</c:v>
                </c:pt>
                <c:pt idx="3">
                  <c:v>365200</c:v>
                </c:pt>
                <c:pt idx="4">
                  <c:v>383800</c:v>
                </c:pt>
                <c:pt idx="5">
                  <c:v>355800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E-4B7D-B3C6-82A114291197}"/>
            </c:ext>
          </c:extLst>
        </c:ser>
        <c:ser>
          <c:idx val="1"/>
          <c:order val="1"/>
          <c:tx>
            <c:strRef>
              <c:f>'Dia 7.1'!$D$4</c:f>
              <c:strCache>
                <c:ptCount val="1"/>
                <c:pt idx="0">
                  <c:v>Arbetsgivaravgifter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 7.1'!$B$5:$B$10</c:f>
              <c:strCache>
                <c:ptCount val="6"/>
                <c:pt idx="0">
                  <c:v>Svenskt Näringsliv, arbetare</c:v>
                </c:pt>
                <c:pt idx="1">
                  <c:v>- Industri</c:v>
                </c:pt>
                <c:pt idx="2">
                  <c:v>- Byggindustri, installation</c:v>
                </c:pt>
                <c:pt idx="3">
                  <c:v>- Handel &amp; besöksnäring</c:v>
                </c:pt>
                <c:pt idx="4">
                  <c:v>- Transporter</c:v>
                </c:pt>
                <c:pt idx="5">
                  <c:v>- Tjänster</c:v>
                </c:pt>
              </c:strCache>
            </c:strRef>
          </c:cat>
          <c:val>
            <c:numRef>
              <c:f>'Dia 7.1'!$D$5:$D$10</c:f>
              <c:numCache>
                <c:formatCode>#,##0</c:formatCode>
                <c:ptCount val="6"/>
                <c:pt idx="0">
                  <c:v>146300</c:v>
                </c:pt>
                <c:pt idx="1">
                  <c:v>156100</c:v>
                </c:pt>
                <c:pt idx="2">
                  <c:v>162100</c:v>
                </c:pt>
                <c:pt idx="3">
                  <c:v>135900</c:v>
                </c:pt>
                <c:pt idx="4">
                  <c:v>142800</c:v>
                </c:pt>
                <c:pt idx="5">
                  <c:v>132400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2E-4B7D-B3C6-82A114291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93113888"/>
        <c:axId val="693114216"/>
      </c:barChart>
      <c:catAx>
        <c:axId val="6931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3114216"/>
        <c:crosses val="autoZero"/>
        <c:auto val="1"/>
        <c:lblAlgn val="ctr"/>
        <c:lblOffset val="100"/>
        <c:noMultiLvlLbl val="0"/>
      </c:catAx>
      <c:valAx>
        <c:axId val="69311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311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74397894744098E-2"/>
          <c:y val="0.15222831850479365"/>
          <c:w val="0.8916527155524745"/>
          <c:h val="0.6191951519097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 7.2'!$C$4</c:f>
              <c:strCache>
                <c:ptCount val="1"/>
                <c:pt idx="0">
                  <c:v>Lön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 7.2'!$B$5:$B$10</c:f>
              <c:strCache>
                <c:ptCount val="6"/>
                <c:pt idx="0">
                  <c:v>Svenskt Näringsliv, tjänstemän</c:v>
                </c:pt>
                <c:pt idx="1">
                  <c:v>- Industri</c:v>
                </c:pt>
                <c:pt idx="2">
                  <c:v>- Byggindustri, installation</c:v>
                </c:pt>
                <c:pt idx="3">
                  <c:v>- Handel &amp; besöksnäring</c:v>
                </c:pt>
                <c:pt idx="4">
                  <c:v>- Transporter</c:v>
                </c:pt>
                <c:pt idx="5">
                  <c:v>- Tjänster</c:v>
                </c:pt>
              </c:strCache>
            </c:strRef>
          </c:cat>
          <c:val>
            <c:numRef>
              <c:f>'Dia 7.2'!$C$5:$C$10</c:f>
              <c:numCache>
                <c:formatCode>#,##0</c:formatCode>
                <c:ptCount val="6"/>
                <c:pt idx="0">
                  <c:v>590700</c:v>
                </c:pt>
                <c:pt idx="1">
                  <c:v>629800</c:v>
                </c:pt>
                <c:pt idx="2">
                  <c:v>618200</c:v>
                </c:pt>
                <c:pt idx="3">
                  <c:v>565300</c:v>
                </c:pt>
                <c:pt idx="4">
                  <c:v>547700</c:v>
                </c:pt>
                <c:pt idx="5">
                  <c:v>559000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4-4B0E-8EAA-412A285449DA}"/>
            </c:ext>
          </c:extLst>
        </c:ser>
        <c:ser>
          <c:idx val="1"/>
          <c:order val="1"/>
          <c:tx>
            <c:strRef>
              <c:f>'Dia 7.2'!$D$4</c:f>
              <c:strCache>
                <c:ptCount val="1"/>
                <c:pt idx="0">
                  <c:v>Arbetsgivaravgifter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 7.2'!$B$5:$B$10</c:f>
              <c:strCache>
                <c:ptCount val="6"/>
                <c:pt idx="0">
                  <c:v>Svenskt Näringsliv, tjänstemän</c:v>
                </c:pt>
                <c:pt idx="1">
                  <c:v>- Industri</c:v>
                </c:pt>
                <c:pt idx="2">
                  <c:v>- Byggindustri, installation</c:v>
                </c:pt>
                <c:pt idx="3">
                  <c:v>- Handel &amp; besöksnäring</c:v>
                </c:pt>
                <c:pt idx="4">
                  <c:v>- Transporter</c:v>
                </c:pt>
                <c:pt idx="5">
                  <c:v>- Tjänster</c:v>
                </c:pt>
              </c:strCache>
            </c:strRef>
          </c:cat>
          <c:val>
            <c:numRef>
              <c:f>'Dia 7.2'!$D$5:$D$10</c:f>
              <c:numCache>
                <c:formatCode>#,##0</c:formatCode>
                <c:ptCount val="6"/>
                <c:pt idx="0">
                  <c:v>298400</c:v>
                </c:pt>
                <c:pt idx="1">
                  <c:v>318000</c:v>
                </c:pt>
                <c:pt idx="2">
                  <c:v>312300</c:v>
                </c:pt>
                <c:pt idx="3">
                  <c:v>285400</c:v>
                </c:pt>
                <c:pt idx="4">
                  <c:v>276600</c:v>
                </c:pt>
                <c:pt idx="5">
                  <c:v>282300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4-4B0E-8EAA-412A2854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93113888"/>
        <c:axId val="693114216"/>
      </c:barChart>
      <c:catAx>
        <c:axId val="69311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3114216"/>
        <c:crosses val="autoZero"/>
        <c:auto val="1"/>
        <c:lblAlgn val="ctr"/>
        <c:lblOffset val="100"/>
        <c:noMultiLvlLbl val="0"/>
      </c:catAx>
      <c:valAx>
        <c:axId val="69311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311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 7.3'!$A$5</c:f>
              <c:strCache>
                <c:ptCount val="1"/>
                <c:pt idx="0">
                  <c:v>Tidlön + prestationslön (T+P)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 7.3'!$C$4:$I$4</c:f>
              <c:strCache>
                <c:ptCount val="7"/>
                <c:pt idx="0">
                  <c:v>Dagarbete</c:v>
                </c:pt>
                <c:pt idx="1">
                  <c:v>2-skift</c:v>
                </c:pt>
                <c:pt idx="2">
                  <c:v>Intermittent 
3-skift</c:v>
                </c:pt>
                <c:pt idx="3">
                  <c:v>Kontinuerligt
3-skift</c:v>
                </c:pt>
                <c:pt idx="4">
                  <c:v>Underjords-
arbete</c:v>
                </c:pt>
                <c:pt idx="5">
                  <c:v>Ständigt
nattarbete</c:v>
                </c:pt>
                <c:pt idx="6">
                  <c:v>Övrigt</c:v>
                </c:pt>
              </c:strCache>
            </c:strRef>
          </c:cat>
          <c:val>
            <c:numRef>
              <c:f>'Dia 7.3'!$C$5:$I$5</c:f>
              <c:numCache>
                <c:formatCode>General</c:formatCode>
                <c:ptCount val="7"/>
                <c:pt idx="0">
                  <c:v>179.86</c:v>
                </c:pt>
                <c:pt idx="1">
                  <c:v>182.82</c:v>
                </c:pt>
                <c:pt idx="2">
                  <c:v>194.68</c:v>
                </c:pt>
                <c:pt idx="3">
                  <c:v>208.09</c:v>
                </c:pt>
                <c:pt idx="4">
                  <c:v>241.86</c:v>
                </c:pt>
                <c:pt idx="5">
                  <c:v>215.8</c:v>
                </c:pt>
                <c:pt idx="6">
                  <c:v>210.53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D-4904-A4F8-0263E70ACD8D}"/>
            </c:ext>
          </c:extLst>
        </c:ser>
        <c:ser>
          <c:idx val="1"/>
          <c:order val="1"/>
          <c:tx>
            <c:strRef>
              <c:f>'Dia 7.3'!$A$6</c:f>
              <c:strCache>
                <c:ptCount val="1"/>
                <c:pt idx="0">
                  <c:v>Skift- och ob-tillägg + helglön (S+H)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 7.3'!$C$4:$I$4</c:f>
              <c:strCache>
                <c:ptCount val="7"/>
                <c:pt idx="0">
                  <c:v>Dagarbete</c:v>
                </c:pt>
                <c:pt idx="1">
                  <c:v>2-skift</c:v>
                </c:pt>
                <c:pt idx="2">
                  <c:v>Intermittent 
3-skift</c:v>
                </c:pt>
                <c:pt idx="3">
                  <c:v>Kontinuerligt
3-skift</c:v>
                </c:pt>
                <c:pt idx="4">
                  <c:v>Underjords-
arbete</c:v>
                </c:pt>
                <c:pt idx="5">
                  <c:v>Ständigt
nattarbete</c:v>
                </c:pt>
                <c:pt idx="6">
                  <c:v>Övrigt</c:v>
                </c:pt>
              </c:strCache>
            </c:strRef>
          </c:cat>
          <c:val>
            <c:numRef>
              <c:f>'Dia 7.3'!$C$6:$I$6</c:f>
              <c:numCache>
                <c:formatCode>General</c:formatCode>
                <c:ptCount val="7"/>
                <c:pt idx="0">
                  <c:v>10.939999999999998</c:v>
                </c:pt>
                <c:pt idx="1">
                  <c:v>25.360000000000014</c:v>
                </c:pt>
                <c:pt idx="2">
                  <c:v>40.75</c:v>
                </c:pt>
                <c:pt idx="3">
                  <c:v>50.700000000000017</c:v>
                </c:pt>
                <c:pt idx="4">
                  <c:v>47.430000000000007</c:v>
                </c:pt>
                <c:pt idx="5">
                  <c:v>48.569999999999993</c:v>
                </c:pt>
                <c:pt idx="6">
                  <c:v>41.830000000000013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D-4904-A4F8-0263E70A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5479224"/>
        <c:axId val="1075481192"/>
      </c:barChart>
      <c:catAx>
        <c:axId val="1075479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5481192"/>
        <c:crosses val="autoZero"/>
        <c:auto val="1"/>
        <c:lblAlgn val="ctr"/>
        <c:lblOffset val="100"/>
        <c:noMultiLvlLbl val="0"/>
      </c:catAx>
      <c:valAx>
        <c:axId val="107548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5479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D1-439B-B39C-761CF68440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D1-439B-B39C-761CF68440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D1-439B-B39C-761CF68440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D1-439B-B39C-761CF68440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D1-439B-B39C-761CF68440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D1-439B-B39C-761CF68440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ED1-439B-B39C-761CF6844046}"/>
              </c:ext>
            </c:extLst>
          </c:dPt>
          <c:cat>
            <c:strRef>
              <c:f>'Dia 7.4'!$B$2:$H$2</c:f>
              <c:strCache>
                <c:ptCount val="7"/>
                <c:pt idx="0">
                  <c:v>Dagarbete</c:v>
                </c:pt>
                <c:pt idx="1">
                  <c:v>2-skift</c:v>
                </c:pt>
                <c:pt idx="2">
                  <c:v>Intermittent 
3-skift</c:v>
                </c:pt>
                <c:pt idx="3">
                  <c:v>Kontinuerligt
3-skift</c:v>
                </c:pt>
                <c:pt idx="4">
                  <c:v>Underjords-
arbete</c:v>
                </c:pt>
                <c:pt idx="5">
                  <c:v>Ständigt
nattarbete</c:v>
                </c:pt>
                <c:pt idx="6">
                  <c:v>Övrigt</c:v>
                </c:pt>
              </c:strCache>
            </c:strRef>
          </c:cat>
          <c:val>
            <c:numRef>
              <c:f>'Dia 7.4'!$B$4:$H$4</c:f>
              <c:numCache>
                <c:formatCode>0.0%</c:formatCode>
                <c:ptCount val="7"/>
                <c:pt idx="0">
                  <c:v>0.62872837662024772</c:v>
                </c:pt>
                <c:pt idx="1">
                  <c:v>0.19105671469185179</c:v>
                </c:pt>
                <c:pt idx="2">
                  <c:v>3.1176215486917555E-2</c:v>
                </c:pt>
                <c:pt idx="3">
                  <c:v>7.5218040765190577E-2</c:v>
                </c:pt>
                <c:pt idx="4">
                  <c:v>7.4928925938418543E-3</c:v>
                </c:pt>
                <c:pt idx="5">
                  <c:v>3.3103647665397772E-2</c:v>
                </c:pt>
                <c:pt idx="6">
                  <c:v>3.3224112176552786E-2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D1-439B-B39C-761CF6844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6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74-4235-B912-37D20E53CA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74-4235-B912-37D20E53CA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74-4235-B912-37D20E53CA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874-4235-B912-37D20E53CA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874-4235-B912-37D20E53CAD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874-4235-B912-37D20E53CAD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874-4235-B912-37D20E53CADA}"/>
              </c:ext>
            </c:extLst>
          </c:dPt>
          <c:cat>
            <c:strRef>
              <c:f>'Dia 7.4'!$B$2:$H$2</c:f>
              <c:strCache>
                <c:ptCount val="7"/>
                <c:pt idx="0">
                  <c:v>Dagarbete</c:v>
                </c:pt>
                <c:pt idx="1">
                  <c:v>2-skift</c:v>
                </c:pt>
                <c:pt idx="2">
                  <c:v>Intermittent 
3-skift</c:v>
                </c:pt>
                <c:pt idx="3">
                  <c:v>Kontinuerligt
3-skift</c:v>
                </c:pt>
                <c:pt idx="4">
                  <c:v>Underjords-
arbete</c:v>
                </c:pt>
                <c:pt idx="5">
                  <c:v>Ständigt
nattarbete</c:v>
                </c:pt>
                <c:pt idx="6">
                  <c:v>Övrigt</c:v>
                </c:pt>
              </c:strCache>
            </c:strRef>
          </c:cat>
          <c:val>
            <c:numRef>
              <c:f>'Dia 7.4'!$B$8:$H$8</c:f>
              <c:numCache>
                <c:formatCode>0.0%</c:formatCode>
                <c:ptCount val="7"/>
                <c:pt idx="0">
                  <c:v>0.89322941826886948</c:v>
                </c:pt>
                <c:pt idx="1">
                  <c:v>3.4985454037980528E-2</c:v>
                </c:pt>
                <c:pt idx="2">
                  <c:v>1.9666570051420782E-2</c:v>
                </c:pt>
                <c:pt idx="3">
                  <c:v>3.4674138245681836E-3</c:v>
                </c:pt>
                <c:pt idx="4">
                  <c:v>2.2543557373353514E-4</c:v>
                </c:pt>
                <c:pt idx="5">
                  <c:v>1.0788702457247754E-2</c:v>
                </c:pt>
                <c:pt idx="6">
                  <c:v>3.7637005786179727E-2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874-4235-B912-37D20E53C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6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'Dia 7.5'!$B$1</c:f>
              <c:strCache>
                <c:ptCount val="1"/>
                <c:pt idx="0">
                  <c:v>Månadslön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 7.5'!$A$3:$A$12</c:f>
              <c:strCache>
                <c:ptCount val="10"/>
                <c:pt idx="0">
                  <c:v>Handel &amp; besöksnäring</c:v>
                </c:pt>
                <c:pt idx="1">
                  <c:v>Jord- och skogsbruk</c:v>
                </c:pt>
                <c:pt idx="2">
                  <c:v>Tjänster</c:v>
                </c:pt>
                <c:pt idx="3">
                  <c:v>Byggindustri, installation</c:v>
                </c:pt>
                <c:pt idx="4">
                  <c:v>Transporter</c:v>
                </c:pt>
                <c:pt idx="5">
                  <c:v>Industri</c:v>
                </c:pt>
                <c:pt idx="6">
                  <c:v>Varav arbetare inom:</c:v>
                </c:pt>
                <c:pt idx="8">
                  <c:v>Arbetare </c:v>
                </c:pt>
                <c:pt idx="9">
                  <c:v>Tjänstemän</c:v>
                </c:pt>
              </c:strCache>
            </c:strRef>
          </c:cat>
          <c:val>
            <c:numRef>
              <c:f>'Dia 7.5'!$B$3:$B$12</c:f>
              <c:numCache>
                <c:formatCode>0</c:formatCode>
                <c:ptCount val="10"/>
                <c:pt idx="0">
                  <c:v>33.836507048119849</c:v>
                </c:pt>
                <c:pt idx="1">
                  <c:v>43.825052330064999</c:v>
                </c:pt>
                <c:pt idx="2">
                  <c:v>44.190344292229391</c:v>
                </c:pt>
                <c:pt idx="3">
                  <c:v>46.599726509083808</c:v>
                </c:pt>
                <c:pt idx="4">
                  <c:v>77.799259975332518</c:v>
                </c:pt>
                <c:pt idx="5">
                  <c:v>91.413689265076911</c:v>
                </c:pt>
                <c:pt idx="8">
                  <c:v>57.959828501764754</c:v>
                </c:pt>
                <c:pt idx="9">
                  <c:v>95.35074306272648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8-498D-A3A9-08E704CD03AE}"/>
            </c:ext>
          </c:extLst>
        </c:ser>
        <c:ser>
          <c:idx val="1"/>
          <c:order val="1"/>
          <c:tx>
            <c:strRef>
              <c:f>'Dia 7.5'!$C$1</c:f>
              <c:strCache>
                <c:ptCount val="1"/>
                <c:pt idx="0">
                  <c:v>Timlön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 7.5'!$A$3:$A$12</c:f>
              <c:strCache>
                <c:ptCount val="10"/>
                <c:pt idx="0">
                  <c:v>Handel &amp; besöksnäring</c:v>
                </c:pt>
                <c:pt idx="1">
                  <c:v>Jord- och skogsbruk</c:v>
                </c:pt>
                <c:pt idx="2">
                  <c:v>Tjänster</c:v>
                </c:pt>
                <c:pt idx="3">
                  <c:v>Byggindustri, installation</c:v>
                </c:pt>
                <c:pt idx="4">
                  <c:v>Transporter</c:v>
                </c:pt>
                <c:pt idx="5">
                  <c:v>Industri</c:v>
                </c:pt>
                <c:pt idx="6">
                  <c:v>Varav arbetare inom:</c:v>
                </c:pt>
                <c:pt idx="8">
                  <c:v>Arbetare </c:v>
                </c:pt>
                <c:pt idx="9">
                  <c:v>Tjänstemän</c:v>
                </c:pt>
              </c:strCache>
            </c:strRef>
          </c:cat>
          <c:val>
            <c:numRef>
              <c:f>'Dia 7.5'!$C$3:$C$12</c:f>
              <c:numCache>
                <c:formatCode>0</c:formatCode>
                <c:ptCount val="10"/>
                <c:pt idx="0">
                  <c:v>66.163492951880144</c:v>
                </c:pt>
                <c:pt idx="1">
                  <c:v>56.174947669935001</c:v>
                </c:pt>
                <c:pt idx="2">
                  <c:v>55.809655707770609</c:v>
                </c:pt>
                <c:pt idx="3">
                  <c:v>53.400273490916192</c:v>
                </c:pt>
                <c:pt idx="4">
                  <c:v>22.200740024667489</c:v>
                </c:pt>
                <c:pt idx="5">
                  <c:v>8.5863107349230887</c:v>
                </c:pt>
                <c:pt idx="8">
                  <c:v>42.040171498235246</c:v>
                </c:pt>
                <c:pt idx="9">
                  <c:v>4.6492569372735133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8-498D-A3A9-08E704CD0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100"/>
        <c:axId val="1143906304"/>
        <c:axId val="1143906632"/>
      </c:barChart>
      <c:catAx>
        <c:axId val="114390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43906632"/>
        <c:crosses val="autoZero"/>
        <c:auto val="1"/>
        <c:lblAlgn val="ctr"/>
        <c:lblOffset val="100"/>
        <c:noMultiLvlLbl val="0"/>
      </c:catAx>
      <c:valAx>
        <c:axId val="1143906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439063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 7.6'!$B$3</c:f>
              <c:strCache>
                <c:ptCount val="1"/>
                <c:pt idx="0">
                  <c:v>Månadslön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 7.6'!$A$4:$A$31</c:f>
              <c:strCache>
                <c:ptCount val="28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7">
                  <c:v>2022</c:v>
                </c:pt>
              </c:strCache>
            </c:strRef>
          </c:cat>
          <c:val>
            <c:numRef>
              <c:f>'Dia 7.6'!$B$4:$B$31</c:f>
              <c:numCache>
                <c:formatCode>0</c:formatCode>
                <c:ptCount val="28"/>
                <c:pt idx="0">
                  <c:v>42.970000000000006</c:v>
                </c:pt>
                <c:pt idx="1">
                  <c:v>54.7</c:v>
                </c:pt>
                <c:pt idx="2">
                  <c:v>58.19</c:v>
                </c:pt>
                <c:pt idx="3">
                  <c:v>64.570000000000007</c:v>
                </c:pt>
                <c:pt idx="4">
                  <c:v>67.75</c:v>
                </c:pt>
                <c:pt idx="5">
                  <c:v>70.318222029996136</c:v>
                </c:pt>
                <c:pt idx="6">
                  <c:v>71.911075400296497</c:v>
                </c:pt>
                <c:pt idx="7">
                  <c:v>74.342997550123499</c:v>
                </c:pt>
                <c:pt idx="8">
                  <c:v>78.78</c:v>
                </c:pt>
                <c:pt idx="9">
                  <c:v>80.5</c:v>
                </c:pt>
                <c:pt idx="10">
                  <c:v>82.6</c:v>
                </c:pt>
                <c:pt idx="11">
                  <c:v>83.8</c:v>
                </c:pt>
                <c:pt idx="12">
                  <c:v>84.8</c:v>
                </c:pt>
                <c:pt idx="13">
                  <c:v>85.2</c:v>
                </c:pt>
                <c:pt idx="14">
                  <c:v>85.6</c:v>
                </c:pt>
                <c:pt idx="15">
                  <c:v>86.86</c:v>
                </c:pt>
                <c:pt idx="16">
                  <c:v>86</c:v>
                </c:pt>
                <c:pt idx="17">
                  <c:v>86</c:v>
                </c:pt>
                <c:pt idx="18">
                  <c:v>87</c:v>
                </c:pt>
                <c:pt idx="19">
                  <c:v>88</c:v>
                </c:pt>
                <c:pt idx="20">
                  <c:v>88</c:v>
                </c:pt>
                <c:pt idx="21">
                  <c:v>89</c:v>
                </c:pt>
                <c:pt idx="22">
                  <c:v>90</c:v>
                </c:pt>
                <c:pt idx="23">
                  <c:v>90</c:v>
                </c:pt>
                <c:pt idx="24">
                  <c:v>91</c:v>
                </c:pt>
                <c:pt idx="25">
                  <c:v>91</c:v>
                </c:pt>
                <c:pt idx="26" formatCode="General">
                  <c:v>91</c:v>
                </c:pt>
                <c:pt idx="27" formatCode="General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D-4BCE-862F-B2217995F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"/>
        <c:axId val="1144255024"/>
        <c:axId val="1144254040"/>
      </c:barChart>
      <c:catAx>
        <c:axId val="11442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44254040"/>
        <c:crosses val="autoZero"/>
        <c:auto val="1"/>
        <c:lblAlgn val="ctr"/>
        <c:lblOffset val="100"/>
        <c:noMultiLvlLbl val="0"/>
      </c:catAx>
      <c:valAx>
        <c:axId val="114425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4425502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6917608942809E-2"/>
          <c:y val="0.13257902226599369"/>
          <c:w val="0.93545691655291796"/>
          <c:h val="0.71843647906578001"/>
        </c:manualLayout>
      </c:layout>
      <c:lineChart>
        <c:grouping val="standard"/>
        <c:varyColors val="0"/>
        <c:ser>
          <c:idx val="0"/>
          <c:order val="0"/>
          <c:tx>
            <c:strRef>
              <c:f>'Dia 7.7'!$C$4</c:f>
              <c:strCache>
                <c:ptCount val="1"/>
                <c:pt idx="0">
                  <c:v>Andel med resultatlön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 7.7'!$B$5:$B$55</c:f>
              <c:strCache>
                <c:ptCount val="51"/>
                <c:pt idx="0">
                  <c:v>1972</c:v>
                </c:pt>
                <c:pt idx="8">
                  <c:v>1980</c:v>
                </c:pt>
                <c:pt idx="18">
                  <c:v>1990</c:v>
                </c:pt>
                <c:pt idx="28">
                  <c:v>2000</c:v>
                </c:pt>
                <c:pt idx="38">
                  <c:v>2010</c:v>
                </c:pt>
                <c:pt idx="50">
                  <c:v>2022</c:v>
                </c:pt>
              </c:strCache>
            </c:strRef>
          </c:cat>
          <c:val>
            <c:numRef>
              <c:f>'Dia 7.7'!$C$5:$C$55</c:f>
              <c:numCache>
                <c:formatCode>0.0</c:formatCode>
                <c:ptCount val="51"/>
                <c:pt idx="0">
                  <c:v>6.3</c:v>
                </c:pt>
                <c:pt idx="1">
                  <c:v>6.4</c:v>
                </c:pt>
                <c:pt idx="2">
                  <c:v>5.7</c:v>
                </c:pt>
                <c:pt idx="3">
                  <c:v>5.3</c:v>
                </c:pt>
                <c:pt idx="4">
                  <c:v>5.0999999999999996</c:v>
                </c:pt>
                <c:pt idx="5">
                  <c:v>4.9000000000000004</c:v>
                </c:pt>
                <c:pt idx="6">
                  <c:v>4.5999999999999996</c:v>
                </c:pt>
                <c:pt idx="7">
                  <c:v>4.7</c:v>
                </c:pt>
                <c:pt idx="8">
                  <c:v>4.8</c:v>
                </c:pt>
                <c:pt idx="9">
                  <c:v>4.7</c:v>
                </c:pt>
                <c:pt idx="10">
                  <c:v>4.7</c:v>
                </c:pt>
                <c:pt idx="11">
                  <c:v>5.2</c:v>
                </c:pt>
                <c:pt idx="12">
                  <c:v>8.6999999999999993</c:v>
                </c:pt>
                <c:pt idx="13">
                  <c:v>9.6999999999999993</c:v>
                </c:pt>
                <c:pt idx="14">
                  <c:v>10</c:v>
                </c:pt>
                <c:pt idx="15">
                  <c:v>8.3000000000000007</c:v>
                </c:pt>
                <c:pt idx="16">
                  <c:v>9.5</c:v>
                </c:pt>
                <c:pt idx="17">
                  <c:v>11</c:v>
                </c:pt>
                <c:pt idx="18">
                  <c:v>11.2</c:v>
                </c:pt>
                <c:pt idx="19">
                  <c:v>10.8</c:v>
                </c:pt>
                <c:pt idx="20">
                  <c:v>12.6</c:v>
                </c:pt>
                <c:pt idx="21">
                  <c:v>11.9</c:v>
                </c:pt>
                <c:pt idx="22">
                  <c:v>16.7</c:v>
                </c:pt>
                <c:pt idx="23">
                  <c:v>16.100000000000001</c:v>
                </c:pt>
                <c:pt idx="24">
                  <c:v>15.9</c:v>
                </c:pt>
                <c:pt idx="25">
                  <c:v>16.2</c:v>
                </c:pt>
                <c:pt idx="26">
                  <c:v>16.2</c:v>
                </c:pt>
                <c:pt idx="27">
                  <c:v>15.6</c:v>
                </c:pt>
                <c:pt idx="28">
                  <c:v>17.3</c:v>
                </c:pt>
                <c:pt idx="29">
                  <c:v>15.9</c:v>
                </c:pt>
                <c:pt idx="30">
                  <c:v>13</c:v>
                </c:pt>
                <c:pt idx="31">
                  <c:v>15.4</c:v>
                </c:pt>
                <c:pt idx="32">
                  <c:v>13</c:v>
                </c:pt>
                <c:pt idx="33">
                  <c:v>11.5</c:v>
                </c:pt>
                <c:pt idx="34">
                  <c:v>11.2</c:v>
                </c:pt>
                <c:pt idx="35">
                  <c:v>12</c:v>
                </c:pt>
                <c:pt idx="36">
                  <c:v>11.2</c:v>
                </c:pt>
                <c:pt idx="37">
                  <c:v>11.1</c:v>
                </c:pt>
                <c:pt idx="38">
                  <c:v>10.6</c:v>
                </c:pt>
                <c:pt idx="39">
                  <c:v>10.6</c:v>
                </c:pt>
                <c:pt idx="40">
                  <c:v>9.8000000000000007</c:v>
                </c:pt>
                <c:pt idx="41">
                  <c:v>9.6</c:v>
                </c:pt>
                <c:pt idx="42">
                  <c:v>9.4768165429584101</c:v>
                </c:pt>
                <c:pt idx="43">
                  <c:v>9.0970953935701608</c:v>
                </c:pt>
                <c:pt idx="44">
                  <c:v>9.5029381955179701</c:v>
                </c:pt>
                <c:pt idx="45">
                  <c:v>8.6576719784602503</c:v>
                </c:pt>
                <c:pt idx="46">
                  <c:v>8.5472707495416902</c:v>
                </c:pt>
                <c:pt idx="47">
                  <c:v>8.1585457849358498</c:v>
                </c:pt>
                <c:pt idx="48">
                  <c:v>9.1826610302739802</c:v>
                </c:pt>
                <c:pt idx="49">
                  <c:v>8.4017897072804395</c:v>
                </c:pt>
                <c:pt idx="50">
                  <c:v>8.7363564567851508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9-46A0-86EA-AD31C678EE27}"/>
            </c:ext>
          </c:extLst>
        </c:ser>
        <c:ser>
          <c:idx val="1"/>
          <c:order val="1"/>
          <c:tx>
            <c:strRef>
              <c:f>'Dia 7.7'!$D$4</c:f>
              <c:strCache>
                <c:ptCount val="1"/>
                <c:pt idx="0">
                  <c:v>Resultatlönens andel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 7.7'!$B$5:$B$55</c:f>
              <c:strCache>
                <c:ptCount val="51"/>
                <c:pt idx="0">
                  <c:v>1972</c:v>
                </c:pt>
                <c:pt idx="8">
                  <c:v>1980</c:v>
                </c:pt>
                <c:pt idx="18">
                  <c:v>1990</c:v>
                </c:pt>
                <c:pt idx="28">
                  <c:v>2000</c:v>
                </c:pt>
                <c:pt idx="38">
                  <c:v>2010</c:v>
                </c:pt>
                <c:pt idx="50">
                  <c:v>2022</c:v>
                </c:pt>
              </c:strCache>
            </c:strRef>
          </c:cat>
          <c:val>
            <c:numRef>
              <c:f>'Dia 7.7'!$D$5:$D$55</c:f>
              <c:numCache>
                <c:formatCode>0.0</c:formatCode>
                <c:ptCount val="51"/>
                <c:pt idx="0">
                  <c:v>26.1</c:v>
                </c:pt>
                <c:pt idx="1">
                  <c:v>26.1</c:v>
                </c:pt>
                <c:pt idx="2">
                  <c:v>25.9</c:v>
                </c:pt>
                <c:pt idx="3">
                  <c:v>25.9</c:v>
                </c:pt>
                <c:pt idx="4">
                  <c:v>26.7</c:v>
                </c:pt>
                <c:pt idx="5">
                  <c:v>25.5</c:v>
                </c:pt>
                <c:pt idx="6">
                  <c:v>24.2</c:v>
                </c:pt>
                <c:pt idx="7">
                  <c:v>24.6</c:v>
                </c:pt>
                <c:pt idx="8">
                  <c:v>22.7</c:v>
                </c:pt>
                <c:pt idx="9">
                  <c:v>22.3</c:v>
                </c:pt>
                <c:pt idx="10">
                  <c:v>22.9</c:v>
                </c:pt>
                <c:pt idx="11">
                  <c:v>20.7</c:v>
                </c:pt>
                <c:pt idx="12">
                  <c:v>13.9</c:v>
                </c:pt>
                <c:pt idx="13">
                  <c:v>12.9</c:v>
                </c:pt>
                <c:pt idx="14">
                  <c:v>12.6</c:v>
                </c:pt>
                <c:pt idx="15">
                  <c:v>15.5</c:v>
                </c:pt>
                <c:pt idx="16">
                  <c:v>14.8</c:v>
                </c:pt>
                <c:pt idx="17">
                  <c:v>13.8</c:v>
                </c:pt>
                <c:pt idx="18">
                  <c:v>13</c:v>
                </c:pt>
                <c:pt idx="19">
                  <c:v>11.5</c:v>
                </c:pt>
                <c:pt idx="20">
                  <c:v>9.1</c:v>
                </c:pt>
                <c:pt idx="21">
                  <c:v>10.7</c:v>
                </c:pt>
                <c:pt idx="22">
                  <c:v>7.9</c:v>
                </c:pt>
                <c:pt idx="23">
                  <c:v>9.1</c:v>
                </c:pt>
                <c:pt idx="24">
                  <c:v>9.3000000000000007</c:v>
                </c:pt>
                <c:pt idx="25">
                  <c:v>8.8000000000000007</c:v>
                </c:pt>
                <c:pt idx="26">
                  <c:v>8.8000000000000007</c:v>
                </c:pt>
                <c:pt idx="27">
                  <c:v>9.1999999999999993</c:v>
                </c:pt>
                <c:pt idx="28">
                  <c:v>8.9</c:v>
                </c:pt>
                <c:pt idx="29">
                  <c:v>9.8000000000000007</c:v>
                </c:pt>
                <c:pt idx="30">
                  <c:v>10.1</c:v>
                </c:pt>
                <c:pt idx="31">
                  <c:v>8.5</c:v>
                </c:pt>
                <c:pt idx="32">
                  <c:v>10</c:v>
                </c:pt>
                <c:pt idx="33">
                  <c:v>13.7</c:v>
                </c:pt>
                <c:pt idx="34">
                  <c:v>11.5</c:v>
                </c:pt>
                <c:pt idx="35">
                  <c:v>13.3</c:v>
                </c:pt>
                <c:pt idx="36">
                  <c:v>12.5</c:v>
                </c:pt>
                <c:pt idx="37">
                  <c:v>11.5</c:v>
                </c:pt>
                <c:pt idx="38">
                  <c:v>12.5</c:v>
                </c:pt>
                <c:pt idx="39">
                  <c:v>12.9</c:v>
                </c:pt>
                <c:pt idx="40">
                  <c:v>11.8</c:v>
                </c:pt>
                <c:pt idx="41">
                  <c:v>11.9</c:v>
                </c:pt>
                <c:pt idx="42">
                  <c:v>12.4560349763945</c:v>
                </c:pt>
                <c:pt idx="43">
                  <c:v>13.3950021309777</c:v>
                </c:pt>
                <c:pt idx="44">
                  <c:v>13.988501167999001</c:v>
                </c:pt>
                <c:pt idx="45">
                  <c:v>13.814658356164101</c:v>
                </c:pt>
                <c:pt idx="46">
                  <c:v>12.4958809825134</c:v>
                </c:pt>
                <c:pt idx="47">
                  <c:v>11.9142896128463</c:v>
                </c:pt>
                <c:pt idx="48">
                  <c:v>13.6823190742147</c:v>
                </c:pt>
                <c:pt idx="49">
                  <c:v>13.875804169324301</c:v>
                </c:pt>
                <c:pt idx="50">
                  <c:v>13.829923565222501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9-46A0-86EA-AD31C678E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67192"/>
        <c:axId val="487158008"/>
      </c:lineChart>
      <c:catAx>
        <c:axId val="48716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158008"/>
        <c:crosses val="autoZero"/>
        <c:auto val="1"/>
        <c:lblAlgn val="ctr"/>
        <c:lblOffset val="100"/>
        <c:noMultiLvlLbl val="0"/>
      </c:catAx>
      <c:valAx>
        <c:axId val="48715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7167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00905876662109E-2"/>
          <c:y val="0.20284014535492872"/>
          <c:w val="0.92425347413579928"/>
          <c:h val="0.61024920908314972"/>
        </c:manualLayout>
      </c:layout>
      <c:lineChart>
        <c:grouping val="standard"/>
        <c:varyColors val="0"/>
        <c:ser>
          <c:idx val="0"/>
          <c:order val="0"/>
          <c:tx>
            <c:strRef>
              <c:f>'Dia 7.8'!$C$4</c:f>
              <c:strCache>
                <c:ptCount val="1"/>
                <c:pt idx="0">
                  <c:v>Andel med resultatlön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 7.8'!$B$5:$B$26</c:f>
              <c:strCache>
                <c:ptCount val="22"/>
                <c:pt idx="0">
                  <c:v>2001</c:v>
                </c:pt>
                <c:pt idx="4">
                  <c:v>2005</c:v>
                </c:pt>
                <c:pt idx="9">
                  <c:v>2010</c:v>
                </c:pt>
                <c:pt idx="14">
                  <c:v>2015</c:v>
                </c:pt>
                <c:pt idx="21">
                  <c:v>2022</c:v>
                </c:pt>
              </c:strCache>
            </c:strRef>
          </c:cat>
          <c:val>
            <c:numRef>
              <c:f>'Dia 7.8'!$C$5:$C$26</c:f>
              <c:numCache>
                <c:formatCode>0.0</c:formatCode>
                <c:ptCount val="22"/>
                <c:pt idx="0">
                  <c:v>22.262209200732499</c:v>
                </c:pt>
                <c:pt idx="1">
                  <c:v>17.9775136271343</c:v>
                </c:pt>
                <c:pt idx="2">
                  <c:v>21.0294585060585</c:v>
                </c:pt>
                <c:pt idx="3">
                  <c:v>20.798386126437599</c:v>
                </c:pt>
                <c:pt idx="4">
                  <c:v>20.417529113345701</c:v>
                </c:pt>
                <c:pt idx="5">
                  <c:v>18.7526137808049</c:v>
                </c:pt>
                <c:pt idx="6">
                  <c:v>15.3077939001933</c:v>
                </c:pt>
                <c:pt idx="7">
                  <c:v>14.427922004891499</c:v>
                </c:pt>
                <c:pt idx="8">
                  <c:v>14.375554882829499</c:v>
                </c:pt>
                <c:pt idx="9">
                  <c:v>12.527088151364699</c:v>
                </c:pt>
                <c:pt idx="10">
                  <c:v>12.2854221827128</c:v>
                </c:pt>
                <c:pt idx="11">
                  <c:v>12.1554260420428</c:v>
                </c:pt>
                <c:pt idx="12">
                  <c:v>11.888128653077899</c:v>
                </c:pt>
                <c:pt idx="13">
                  <c:v>11.068828508533599</c:v>
                </c:pt>
                <c:pt idx="14">
                  <c:v>11.6632082412368</c:v>
                </c:pt>
                <c:pt idx="15">
                  <c:v>12.0439309720525</c:v>
                </c:pt>
                <c:pt idx="16">
                  <c:v>11.586003676964401</c:v>
                </c:pt>
                <c:pt idx="17">
                  <c:v>10.962357521380101</c:v>
                </c:pt>
                <c:pt idx="18">
                  <c:v>11.0412086325862</c:v>
                </c:pt>
                <c:pt idx="19">
                  <c:v>12.475215357956399</c:v>
                </c:pt>
                <c:pt idx="20">
                  <c:v>11.987781935862699</c:v>
                </c:pt>
                <c:pt idx="21">
                  <c:v>11.895495419818801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D8-4525-82E3-1BF618924622}"/>
            </c:ext>
          </c:extLst>
        </c:ser>
        <c:ser>
          <c:idx val="1"/>
          <c:order val="1"/>
          <c:tx>
            <c:strRef>
              <c:f>'Dia 7.8'!$D$4</c:f>
              <c:strCache>
                <c:ptCount val="1"/>
                <c:pt idx="0">
                  <c:v>Resultatlönens andel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 7.8'!$B$5:$B$26</c:f>
              <c:strCache>
                <c:ptCount val="22"/>
                <c:pt idx="0">
                  <c:v>2001</c:v>
                </c:pt>
                <c:pt idx="4">
                  <c:v>2005</c:v>
                </c:pt>
                <c:pt idx="9">
                  <c:v>2010</c:v>
                </c:pt>
                <c:pt idx="14">
                  <c:v>2015</c:v>
                </c:pt>
                <c:pt idx="21">
                  <c:v>2022</c:v>
                </c:pt>
              </c:strCache>
            </c:strRef>
          </c:cat>
          <c:val>
            <c:numRef>
              <c:f>'Dia 7.8'!$D$5:$D$26</c:f>
              <c:numCache>
                <c:formatCode>0.0</c:formatCode>
                <c:ptCount val="22"/>
                <c:pt idx="0">
                  <c:v>8.1227532795674406</c:v>
                </c:pt>
                <c:pt idx="1">
                  <c:v>8.7786242692757899</c:v>
                </c:pt>
                <c:pt idx="2">
                  <c:v>8.5794104177342199</c:v>
                </c:pt>
                <c:pt idx="3">
                  <c:v>9.4372459322809306</c:v>
                </c:pt>
                <c:pt idx="4">
                  <c:v>8.5391872936793494</c:v>
                </c:pt>
                <c:pt idx="5">
                  <c:v>8.5054073149277301</c:v>
                </c:pt>
                <c:pt idx="6">
                  <c:v>8.89307946926486</c:v>
                </c:pt>
                <c:pt idx="7">
                  <c:v>8.7581105075067303</c:v>
                </c:pt>
                <c:pt idx="8">
                  <c:v>8.5833559668855095</c:v>
                </c:pt>
                <c:pt idx="9">
                  <c:v>8.7037274014034693</c:v>
                </c:pt>
                <c:pt idx="10">
                  <c:v>8.8429665833956292</c:v>
                </c:pt>
                <c:pt idx="11">
                  <c:v>8.2668435057996792</c:v>
                </c:pt>
                <c:pt idx="12">
                  <c:v>8.3675569509567502</c:v>
                </c:pt>
                <c:pt idx="13">
                  <c:v>8.97776062900782</c:v>
                </c:pt>
                <c:pt idx="14">
                  <c:v>10.388359265678799</c:v>
                </c:pt>
                <c:pt idx="15">
                  <c:v>9.1024519740190009</c:v>
                </c:pt>
                <c:pt idx="16">
                  <c:v>8.9730548520479001</c:v>
                </c:pt>
                <c:pt idx="17">
                  <c:v>9.7603505265447108</c:v>
                </c:pt>
                <c:pt idx="18">
                  <c:v>9.0457269659510509</c:v>
                </c:pt>
                <c:pt idx="19">
                  <c:v>8.6054115447071897</c:v>
                </c:pt>
                <c:pt idx="20">
                  <c:v>10.2435399421559</c:v>
                </c:pt>
                <c:pt idx="21">
                  <c:v>9.8185188095557301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8-4525-82E3-1BF618924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700432"/>
        <c:axId val="734705352"/>
      </c:lineChart>
      <c:catAx>
        <c:axId val="73470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4705352"/>
        <c:crosses val="autoZero"/>
        <c:auto val="1"/>
        <c:lblAlgn val="ctr"/>
        <c:lblOffset val="100"/>
        <c:noMultiLvlLbl val="0"/>
      </c:catAx>
      <c:valAx>
        <c:axId val="73470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3470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466724</xdr:colOff>
      <xdr:row>2</xdr:row>
      <xdr:rowOff>52386</xdr:rowOff>
    </xdr:from>
    <xdr:to>
      <xdr:col>20</xdr:col>
      <xdr:colOff>238124</xdr:colOff>
      <xdr:row>21</xdr:row>
      <xdr:rowOff>142874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85F523C-7EE7-4EBC-8E5D-EAAB77583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</xdr:colOff>
      <xdr:row>5</xdr:row>
      <xdr:rowOff>185737</xdr:rowOff>
    </xdr:from>
    <xdr:to>
      <xdr:col>15</xdr:col>
      <xdr:colOff>33337</xdr:colOff>
      <xdr:row>20</xdr:row>
      <xdr:rowOff>71437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F682CF7-3090-4BC0-B822-ECBDCF9BE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0.06771</cdr:x>
      <cdr:y>0.07813</cdr:y>
    </cdr:from>
    <cdr:to>
      <cdr:x>0.26771</cdr:x>
      <cdr:y>0.41146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0C41F0CF-1155-4440-8D8A-5A77129914BF}"/>
            </a:ext>
          </a:extLst>
        </cdr:cNvPr>
        <cdr:cNvSpPr txBox="1"/>
      </cdr:nvSpPr>
      <cdr:spPr>
        <a:xfrm xmlns:a="http://schemas.openxmlformats.org/drawingml/2006/main">
          <a:off x="309563" y="2143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930280</xdr:colOff>
      <xdr:row>21</xdr:row>
      <xdr:rowOff>123831</xdr:rowOff>
    </xdr:from>
    <xdr:to>
      <xdr:col>17</xdr:col>
      <xdr:colOff>314324</xdr:colOff>
      <xdr:row>46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C44B5AD-26F3-492B-A630-DFBD668EF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0.02125</cdr:x>
      <cdr:y>0.03961</cdr:y>
    </cdr:from>
    <cdr:to>
      <cdr:x>0.12679</cdr:x>
      <cdr:y>0.27243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7C603085-E3E6-461D-8D9C-E1C3BC499B4D}"/>
            </a:ext>
          </a:extLst>
        </cdr:cNvPr>
        <cdr:cNvSpPr txBox="1"/>
      </cdr:nvSpPr>
      <cdr:spPr>
        <a:xfrm xmlns:a="http://schemas.openxmlformats.org/drawingml/2006/main">
          <a:off x="184145" y="15556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438155</xdr:colOff>
      <xdr:row>4</xdr:row>
      <xdr:rowOff>95256</xdr:rowOff>
    </xdr:from>
    <xdr:to>
      <xdr:col>17</xdr:col>
      <xdr:colOff>85724</xdr:colOff>
      <xdr:row>23</xdr:row>
      <xdr:rowOff>149225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DAE5B3A-6305-4DCB-91F1-066A1489A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0.00725</cdr:x>
      <cdr:y>0.01623</cdr:y>
    </cdr:from>
    <cdr:to>
      <cdr:x>0.13781</cdr:x>
      <cdr:y>0.30832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08D08C4-D97C-4990-8449-9ABF499D36EE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0.0035</cdr:x>
      <cdr:y>0.02351</cdr:y>
    </cdr:from>
    <cdr:to>
      <cdr:x>0.12965</cdr:x>
      <cdr:y>0.31166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9E4E2E7A-1331-473C-AB18-7C20803CFA21}"/>
            </a:ext>
          </a:extLst>
        </cdr:cNvPr>
        <cdr:cNvSpPr txBox="1"/>
      </cdr:nvSpPr>
      <cdr:spPr>
        <a:xfrm xmlns:a="http://schemas.openxmlformats.org/drawingml/2006/main">
          <a:off x="25401" y="746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Kronor</a:t>
          </a:r>
          <a:r>
            <a:rPr lang="sv-SE" sz="1100" baseline="0"/>
            <a:t> per år</a:t>
          </a:r>
          <a:endParaRPr lang="sv-S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361949</xdr:colOff>
      <xdr:row>0</xdr:row>
      <xdr:rowOff>128586</xdr:rowOff>
    </xdr:from>
    <xdr:to>
      <xdr:col>19</xdr:col>
      <xdr:colOff>133349</xdr:colOff>
      <xdr:row>20</xdr:row>
      <xdr:rowOff>57149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49F9F66-B917-49F4-8093-855D462E7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0.00701</cdr:x>
      <cdr:y>0.01602</cdr:y>
    </cdr:from>
    <cdr:to>
      <cdr:x>0.13316</cdr:x>
      <cdr:y>0.30446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B07E762A-4A64-4DE0-B7A6-55B3B8A29BE0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Kronor</a:t>
          </a:r>
          <a:r>
            <a:rPr lang="sv-SE" sz="1100" baseline="0"/>
            <a:t> per år</a:t>
          </a:r>
          <a:endParaRPr lang="sv-SE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4</xdr:row>
      <xdr:rowOff>71437</xdr:rowOff>
    </xdr:from>
    <xdr:to>
      <xdr:col>19</xdr:col>
      <xdr:colOff>476250</xdr:colOff>
      <xdr:row>22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0387C86-3089-4ECE-AB07-38ED75D67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0.06013</cdr:x>
      <cdr:y>0.01225</cdr:y>
    </cdr:from>
    <cdr:to>
      <cdr:x>0.21203</cdr:x>
      <cdr:y>0.27347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B468890B-6D79-4CE0-BA72-A717542EE027}"/>
            </a:ext>
          </a:extLst>
        </cdr:cNvPr>
        <cdr:cNvSpPr txBox="1"/>
      </cdr:nvSpPr>
      <cdr:spPr>
        <a:xfrm xmlns:a="http://schemas.openxmlformats.org/drawingml/2006/main">
          <a:off x="361950" y="428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Kronor per timme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11</xdr:row>
      <xdr:rowOff>28574</xdr:rowOff>
    </xdr:from>
    <xdr:to>
      <xdr:col>9</xdr:col>
      <xdr:colOff>200025</xdr:colOff>
      <xdr:row>36</xdr:row>
      <xdr:rowOff>28574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36B2C06-A1FE-47E2-BB08-E2844CC52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66675</xdr:colOff>
      <xdr:row>10</xdr:row>
      <xdr:rowOff>123824</xdr:rowOff>
    </xdr:from>
    <xdr:to>
      <xdr:col>22</xdr:col>
      <xdr:colOff>571500</xdr:colOff>
      <xdr:row>35</xdr:row>
      <xdr:rowOff>123824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DDE95FD-702C-4BC9-8832-7714D7FD9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795337</xdr:colOff>
      <xdr:row>19</xdr:row>
      <xdr:rowOff>9525</xdr:rowOff>
    </xdr:from>
    <xdr:to>
      <xdr:col>4</xdr:col>
      <xdr:colOff>433387</xdr:colOff>
      <xdr:row>36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13EBBB4-652C-48D5-B218-AFEF33936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0.78438</cdr:x>
      <cdr:y>0.87847</cdr:y>
    </cdr:from>
    <cdr:to>
      <cdr:x>0.98438</cdr:x>
      <cdr:y>0.98958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D115D92F-1458-45BA-B45B-CE8162EFD5A4}"/>
            </a:ext>
          </a:extLst>
        </cdr:cNvPr>
        <cdr:cNvSpPr txBox="1"/>
      </cdr:nvSpPr>
      <cdr:spPr>
        <a:xfrm xmlns:a="http://schemas.openxmlformats.org/drawingml/2006/main">
          <a:off x="3586163" y="2409825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15E6-BA95-4ED3-96CD-8C7828C5C413}">
  <sheetPr>
    <pageSetUpPr fitToPage="1"/>
  </sheetPr>
  <dimension ref="A1:S24"/>
  <sheetViews>
    <sheetView zoomScale="85" zoomScaleNormal="85" workbookViewId="0">
      <selection activeCell="A23" sqref="A23"/>
    </sheetView>
  </sheetViews>
  <sheetFormatPr defaultColWidth="8.85546875" defaultRowHeight="15" x14ac:dyDescent="0.25"/>
  <cols>
    <col min="1" max="1" width="28.140625" style="29" customWidth="1"/>
    <col min="2" max="2" width="17" style="29" customWidth="1"/>
    <col min="3" max="3" width="12.42578125" style="29" customWidth="1"/>
    <col min="4" max="4" width="12.28515625" style="29" customWidth="1"/>
    <col min="5" max="5" width="11.42578125" style="29" customWidth="1"/>
    <col min="6" max="6" width="10.85546875" style="29" customWidth="1"/>
    <col min="7" max="16384" width="8.85546875" style="29"/>
  </cols>
  <sheetData>
    <row r="1" spans="1:19" x14ac:dyDescent="0.25">
      <c r="C1" s="10"/>
      <c r="D1" s="10"/>
      <c r="E1" s="40"/>
      <c r="F1" s="40"/>
    </row>
    <row r="2" spans="1:19" x14ac:dyDescent="0.25">
      <c r="C2" s="10"/>
      <c r="D2" s="10"/>
      <c r="E2" s="40"/>
      <c r="F2" s="40"/>
    </row>
    <row r="3" spans="1:19" x14ac:dyDescent="0.25">
      <c r="C3" s="10"/>
      <c r="D3" s="10"/>
      <c r="E3" s="40"/>
      <c r="F3" s="40"/>
    </row>
    <row r="4" spans="1:19" x14ac:dyDescent="0.25">
      <c r="A4" s="29" t="s">
        <v>133</v>
      </c>
    </row>
    <row r="7" spans="1:19" x14ac:dyDescent="0.25">
      <c r="A7" s="29" t="s">
        <v>3</v>
      </c>
      <c r="B7" s="29" t="s">
        <v>4</v>
      </c>
      <c r="C7" s="41" t="s">
        <v>120</v>
      </c>
      <c r="D7" s="41"/>
      <c r="E7" s="29" t="s">
        <v>116</v>
      </c>
      <c r="F7" s="29" t="s">
        <v>117</v>
      </c>
    </row>
    <row r="8" spans="1:19" x14ac:dyDescent="0.25">
      <c r="A8" s="29" t="s">
        <v>5</v>
      </c>
      <c r="B8" s="29" t="s">
        <v>135</v>
      </c>
      <c r="C8" s="42" t="s">
        <v>141</v>
      </c>
      <c r="D8" s="42" t="s">
        <v>142</v>
      </c>
      <c r="E8" s="29">
        <v>2022</v>
      </c>
      <c r="F8" s="29" t="s">
        <v>118</v>
      </c>
    </row>
    <row r="9" spans="1:19" x14ac:dyDescent="0.25">
      <c r="A9" s="43" t="s">
        <v>6</v>
      </c>
      <c r="C9" s="10"/>
      <c r="E9" s="40"/>
      <c r="F9" s="40"/>
      <c r="O9" s="40"/>
      <c r="P9" s="40"/>
      <c r="S9" s="42"/>
    </row>
    <row r="10" spans="1:19" x14ac:dyDescent="0.25">
      <c r="A10" s="29" t="s">
        <v>8</v>
      </c>
      <c r="B10" s="44">
        <v>192.92</v>
      </c>
      <c r="C10" s="10">
        <v>2.37</v>
      </c>
      <c r="D10" s="10">
        <v>1.8933333333333333</v>
      </c>
      <c r="E10" s="40">
        <v>393100</v>
      </c>
      <c r="F10" s="40">
        <v>539400</v>
      </c>
      <c r="G10" s="10"/>
      <c r="H10" s="44"/>
      <c r="K10" s="40"/>
      <c r="L10" s="40"/>
      <c r="O10" s="40"/>
      <c r="P10" s="40"/>
      <c r="R10" s="10"/>
      <c r="S10" s="10"/>
    </row>
    <row r="11" spans="1:19" x14ac:dyDescent="0.25">
      <c r="A11" s="9" t="s">
        <v>12</v>
      </c>
      <c r="B11" s="44">
        <v>205.84</v>
      </c>
      <c r="C11" s="10">
        <v>2.59</v>
      </c>
      <c r="D11" s="10">
        <v>1.92</v>
      </c>
      <c r="E11" s="40">
        <v>419400</v>
      </c>
      <c r="F11" s="40">
        <v>575500</v>
      </c>
      <c r="G11" s="10"/>
      <c r="H11" s="44"/>
      <c r="K11" s="40"/>
      <c r="L11" s="40"/>
      <c r="O11" s="40"/>
      <c r="P11" s="40"/>
      <c r="R11" s="10"/>
      <c r="S11" s="10"/>
    </row>
    <row r="12" spans="1:19" x14ac:dyDescent="0.25">
      <c r="A12" s="9" t="s">
        <v>124</v>
      </c>
      <c r="B12" s="44">
        <v>213.83</v>
      </c>
      <c r="C12" s="10">
        <v>2.8</v>
      </c>
      <c r="D12" s="10">
        <v>1.9333333333333333</v>
      </c>
      <c r="E12" s="40">
        <v>435700</v>
      </c>
      <c r="F12" s="40">
        <v>597800</v>
      </c>
      <c r="G12" s="10"/>
      <c r="H12" s="44"/>
      <c r="K12" s="40"/>
      <c r="L12" s="40"/>
      <c r="O12" s="40"/>
      <c r="P12" s="40"/>
      <c r="R12" s="10"/>
      <c r="S12" s="10"/>
    </row>
    <row r="13" spans="1:19" x14ac:dyDescent="0.25">
      <c r="A13" s="9" t="s">
        <v>125</v>
      </c>
      <c r="B13" s="44">
        <v>179.23</v>
      </c>
      <c r="C13" s="10">
        <v>2</v>
      </c>
      <c r="D13" s="10">
        <v>1.95</v>
      </c>
      <c r="E13" s="40">
        <v>365200</v>
      </c>
      <c r="F13" s="40">
        <v>501100</v>
      </c>
      <c r="G13" s="10"/>
      <c r="H13" s="44"/>
      <c r="K13" s="40"/>
      <c r="L13" s="40"/>
      <c r="O13" s="40"/>
      <c r="P13" s="40"/>
      <c r="R13" s="10"/>
      <c r="S13" s="10"/>
    </row>
    <row r="14" spans="1:19" x14ac:dyDescent="0.25">
      <c r="A14" s="9" t="s">
        <v>17</v>
      </c>
      <c r="B14" s="44">
        <v>188.36</v>
      </c>
      <c r="C14" s="10">
        <v>2.2000000000000002</v>
      </c>
      <c r="D14" s="10">
        <v>1.89</v>
      </c>
      <c r="E14" s="40">
        <v>383800</v>
      </c>
      <c r="F14" s="40">
        <v>526600</v>
      </c>
      <c r="G14" s="10"/>
      <c r="H14" s="44"/>
      <c r="K14" s="40"/>
      <c r="L14" s="40"/>
      <c r="O14" s="40"/>
      <c r="P14" s="40"/>
      <c r="R14" s="10"/>
      <c r="S14" s="10"/>
    </row>
    <row r="15" spans="1:19" x14ac:dyDescent="0.25">
      <c r="A15" s="9" t="s">
        <v>126</v>
      </c>
      <c r="B15" s="44">
        <v>174.62</v>
      </c>
      <c r="C15" s="10">
        <v>2.0299999999999998</v>
      </c>
      <c r="D15" s="10">
        <v>1.7666666666666666</v>
      </c>
      <c r="E15" s="40">
        <v>355800</v>
      </c>
      <c r="F15" s="40">
        <v>488200</v>
      </c>
      <c r="G15" s="10"/>
      <c r="H15" s="44"/>
      <c r="K15" s="40"/>
      <c r="L15" s="40"/>
      <c r="O15" s="40"/>
      <c r="P15" s="40"/>
      <c r="R15" s="10"/>
      <c r="S15" s="10"/>
    </row>
    <row r="16" spans="1:19" x14ac:dyDescent="0.25">
      <c r="A16" s="9"/>
      <c r="B16" s="44"/>
      <c r="C16" s="10"/>
      <c r="D16" s="10"/>
      <c r="E16" s="40"/>
      <c r="F16" s="40"/>
      <c r="G16" s="10"/>
      <c r="R16" s="10"/>
      <c r="S16" s="10"/>
    </row>
    <row r="17" spans="1:6" x14ac:dyDescent="0.25">
      <c r="A17" s="43"/>
      <c r="B17" s="40"/>
      <c r="C17" s="10"/>
      <c r="D17" s="10"/>
      <c r="E17" s="40"/>
      <c r="F17" s="40"/>
    </row>
    <row r="19" spans="1:6" x14ac:dyDescent="0.25">
      <c r="A19" s="29" t="s">
        <v>10</v>
      </c>
    </row>
    <row r="20" spans="1:6" x14ac:dyDescent="0.25">
      <c r="A20" s="29" t="s">
        <v>7</v>
      </c>
    </row>
    <row r="21" spans="1:6" x14ac:dyDescent="0.25">
      <c r="A21" s="29" t="s">
        <v>9</v>
      </c>
    </row>
    <row r="24" spans="1:6" x14ac:dyDescent="0.25">
      <c r="C24" s="10"/>
      <c r="D24" s="10"/>
      <c r="E24" s="40"/>
      <c r="F24" s="40"/>
    </row>
  </sheetData>
  <mergeCells count="1">
    <mergeCell ref="C7:D7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83B4-1EF0-478A-A87C-0EF947DA81A4}">
  <dimension ref="A1:D71"/>
  <sheetViews>
    <sheetView zoomScale="85" zoomScaleNormal="85" workbookViewId="0">
      <pane xSplit="1" ySplit="4" topLeftCell="B17" activePane="bottomRight" state="frozen"/>
      <selection activeCell="B41" sqref="B41"/>
      <selection pane="topRight" activeCell="B41" sqref="B41"/>
      <selection pane="bottomLeft" activeCell="B41" sqref="B41"/>
      <selection pane="bottomRight" activeCell="A57" sqref="A57"/>
    </sheetView>
  </sheetViews>
  <sheetFormatPr defaultColWidth="8.85546875" defaultRowHeight="15" x14ac:dyDescent="0.25"/>
  <cols>
    <col min="1" max="1" width="8.85546875" style="6"/>
    <col min="2" max="2" width="19.28515625" style="6" bestFit="1" customWidth="1"/>
    <col min="3" max="3" width="18.42578125" style="6" bestFit="1" customWidth="1"/>
    <col min="4" max="4" width="8.85546875" style="6"/>
    <col min="5" max="5" width="12" style="6" bestFit="1" customWidth="1"/>
    <col min="6" max="6" width="13.85546875" style="6" customWidth="1"/>
    <col min="7" max="7" width="13.7109375" style="6" customWidth="1"/>
    <col min="8" max="8" width="14.140625" style="6" customWidth="1"/>
    <col min="9" max="9" width="13" style="6" customWidth="1"/>
    <col min="10" max="10" width="14.140625" style="6" customWidth="1"/>
    <col min="11" max="11" width="8.85546875" style="6"/>
    <col min="12" max="12" width="10.7109375" style="6" customWidth="1"/>
    <col min="13" max="16384" width="8.85546875" style="6"/>
  </cols>
  <sheetData>
    <row r="1" spans="1:4" x14ac:dyDescent="0.25">
      <c r="A1" s="6" t="s">
        <v>138</v>
      </c>
    </row>
    <row r="4" spans="1:4" x14ac:dyDescent="0.25">
      <c r="A4" s="6" t="s">
        <v>19</v>
      </c>
      <c r="B4" s="6" t="s">
        <v>19</v>
      </c>
      <c r="C4" s="6" t="s">
        <v>20</v>
      </c>
      <c r="D4" s="6" t="s">
        <v>21</v>
      </c>
    </row>
    <row r="5" spans="1:4" x14ac:dyDescent="0.25">
      <c r="A5" s="7" t="s">
        <v>22</v>
      </c>
      <c r="B5" s="7" t="str">
        <f>19&amp;MID(A5,2,2)</f>
        <v>1972</v>
      </c>
      <c r="C5" s="8">
        <v>6.3</v>
      </c>
      <c r="D5" s="8">
        <v>26.1</v>
      </c>
    </row>
    <row r="6" spans="1:4" x14ac:dyDescent="0.25">
      <c r="A6" s="7" t="s">
        <v>23</v>
      </c>
      <c r="B6" s="7"/>
      <c r="C6" s="8">
        <v>6.4</v>
      </c>
      <c r="D6" s="8">
        <v>26.1</v>
      </c>
    </row>
    <row r="7" spans="1:4" x14ac:dyDescent="0.25">
      <c r="A7" s="7" t="s">
        <v>24</v>
      </c>
      <c r="B7" s="7"/>
      <c r="C7" s="8">
        <v>5.7</v>
      </c>
      <c r="D7" s="8">
        <v>25.9</v>
      </c>
    </row>
    <row r="8" spans="1:4" x14ac:dyDescent="0.25">
      <c r="A8" s="7" t="s">
        <v>25</v>
      </c>
      <c r="B8" s="7"/>
      <c r="C8" s="8">
        <v>5.3</v>
      </c>
      <c r="D8" s="8">
        <v>25.9</v>
      </c>
    </row>
    <row r="9" spans="1:4" x14ac:dyDescent="0.25">
      <c r="A9" s="7" t="s">
        <v>26</v>
      </c>
      <c r="B9" s="7"/>
      <c r="C9" s="8">
        <v>5.0999999999999996</v>
      </c>
      <c r="D9" s="8">
        <v>26.7</v>
      </c>
    </row>
    <row r="10" spans="1:4" x14ac:dyDescent="0.25">
      <c r="A10" s="7" t="s">
        <v>27</v>
      </c>
      <c r="B10" s="7"/>
      <c r="C10" s="8">
        <v>4.9000000000000004</v>
      </c>
      <c r="D10" s="8">
        <v>25.5</v>
      </c>
    </row>
    <row r="11" spans="1:4" x14ac:dyDescent="0.25">
      <c r="A11" s="7" t="s">
        <v>28</v>
      </c>
      <c r="B11" s="7"/>
      <c r="C11" s="8">
        <v>4.5999999999999996</v>
      </c>
      <c r="D11" s="8">
        <v>24.2</v>
      </c>
    </row>
    <row r="12" spans="1:4" x14ac:dyDescent="0.25">
      <c r="A12" s="7" t="s">
        <v>29</v>
      </c>
      <c r="B12" s="7"/>
      <c r="C12" s="8">
        <v>4.7</v>
      </c>
      <c r="D12" s="8">
        <v>24.6</v>
      </c>
    </row>
    <row r="13" spans="1:4" x14ac:dyDescent="0.25">
      <c r="A13" s="7" t="s">
        <v>30</v>
      </c>
      <c r="B13" s="7" t="str">
        <f>19&amp;MID(A13,2,2)</f>
        <v>1980</v>
      </c>
      <c r="C13" s="8">
        <v>4.8</v>
      </c>
      <c r="D13" s="8">
        <v>22.7</v>
      </c>
    </row>
    <row r="14" spans="1:4" x14ac:dyDescent="0.25">
      <c r="A14" s="7" t="s">
        <v>31</v>
      </c>
      <c r="B14" s="7"/>
      <c r="C14" s="8">
        <v>4.7</v>
      </c>
      <c r="D14" s="8">
        <v>22.3</v>
      </c>
    </row>
    <row r="15" spans="1:4" x14ac:dyDescent="0.25">
      <c r="A15" s="7" t="s">
        <v>32</v>
      </c>
      <c r="B15" s="7"/>
      <c r="C15" s="8">
        <v>4.7</v>
      </c>
      <c r="D15" s="8">
        <v>22.9</v>
      </c>
    </row>
    <row r="16" spans="1:4" x14ac:dyDescent="0.25">
      <c r="A16" s="7" t="s">
        <v>33</v>
      </c>
      <c r="B16" s="7"/>
      <c r="C16" s="8">
        <v>5.2</v>
      </c>
      <c r="D16" s="8">
        <v>20.7</v>
      </c>
    </row>
    <row r="17" spans="1:4" x14ac:dyDescent="0.25">
      <c r="A17" s="7" t="s">
        <v>34</v>
      </c>
      <c r="B17" s="7"/>
      <c r="C17" s="8">
        <v>8.6999999999999993</v>
      </c>
      <c r="D17" s="8">
        <v>13.9</v>
      </c>
    </row>
    <row r="18" spans="1:4" x14ac:dyDescent="0.25">
      <c r="A18" s="7" t="s">
        <v>35</v>
      </c>
      <c r="B18" s="7"/>
      <c r="C18" s="8">
        <v>9.6999999999999993</v>
      </c>
      <c r="D18" s="8">
        <v>12.9</v>
      </c>
    </row>
    <row r="19" spans="1:4" x14ac:dyDescent="0.25">
      <c r="A19" s="7" t="s">
        <v>36</v>
      </c>
      <c r="B19" s="7"/>
      <c r="C19" s="8">
        <v>10</v>
      </c>
      <c r="D19" s="8">
        <v>12.6</v>
      </c>
    </row>
    <row r="20" spans="1:4" x14ac:dyDescent="0.25">
      <c r="A20" s="7" t="s">
        <v>37</v>
      </c>
      <c r="B20" s="7"/>
      <c r="C20" s="8">
        <v>8.3000000000000007</v>
      </c>
      <c r="D20" s="8">
        <v>15.5</v>
      </c>
    </row>
    <row r="21" spans="1:4" x14ac:dyDescent="0.25">
      <c r="A21" s="7" t="s">
        <v>38</v>
      </c>
      <c r="B21" s="7"/>
      <c r="C21" s="8">
        <v>9.5</v>
      </c>
      <c r="D21" s="8">
        <v>14.8</v>
      </c>
    </row>
    <row r="22" spans="1:4" x14ac:dyDescent="0.25">
      <c r="A22" s="7" t="s">
        <v>39</v>
      </c>
      <c r="B22" s="7"/>
      <c r="C22" s="8">
        <v>11</v>
      </c>
      <c r="D22" s="8">
        <v>13.8</v>
      </c>
    </row>
    <row r="23" spans="1:4" x14ac:dyDescent="0.25">
      <c r="A23" s="7" t="s">
        <v>40</v>
      </c>
      <c r="B23" s="7" t="str">
        <f>19&amp;MID(A23,2,2)</f>
        <v>1990</v>
      </c>
      <c r="C23" s="8">
        <v>11.2</v>
      </c>
      <c r="D23" s="8">
        <v>13</v>
      </c>
    </row>
    <row r="24" spans="1:4" x14ac:dyDescent="0.25">
      <c r="A24" s="7" t="s">
        <v>41</v>
      </c>
      <c r="B24" s="7"/>
      <c r="C24" s="8">
        <v>10.8</v>
      </c>
      <c r="D24" s="8">
        <v>11.5</v>
      </c>
    </row>
    <row r="25" spans="1:4" x14ac:dyDescent="0.25">
      <c r="A25" s="7" t="s">
        <v>42</v>
      </c>
      <c r="B25" s="7"/>
      <c r="C25" s="8">
        <v>12.6</v>
      </c>
      <c r="D25" s="8">
        <v>9.1</v>
      </c>
    </row>
    <row r="26" spans="1:4" x14ac:dyDescent="0.25">
      <c r="A26" s="7" t="s">
        <v>43</v>
      </c>
      <c r="B26" s="7"/>
      <c r="C26" s="8">
        <v>11.9</v>
      </c>
      <c r="D26" s="8">
        <v>10.7</v>
      </c>
    </row>
    <row r="27" spans="1:4" x14ac:dyDescent="0.25">
      <c r="A27" s="7" t="s">
        <v>44</v>
      </c>
      <c r="B27" s="7"/>
      <c r="C27" s="8">
        <v>16.7</v>
      </c>
      <c r="D27" s="8">
        <v>7.9</v>
      </c>
    </row>
    <row r="28" spans="1:4" x14ac:dyDescent="0.25">
      <c r="A28" s="7" t="s">
        <v>45</v>
      </c>
      <c r="B28" s="7"/>
      <c r="C28" s="8">
        <v>16.100000000000001</v>
      </c>
      <c r="D28" s="8">
        <v>9.1</v>
      </c>
    </row>
    <row r="29" spans="1:4" x14ac:dyDescent="0.25">
      <c r="A29" s="7" t="s">
        <v>46</v>
      </c>
      <c r="B29" s="7"/>
      <c r="C29" s="8">
        <v>15.9</v>
      </c>
      <c r="D29" s="8">
        <v>9.3000000000000007</v>
      </c>
    </row>
    <row r="30" spans="1:4" x14ac:dyDescent="0.25">
      <c r="A30" s="7" t="s">
        <v>47</v>
      </c>
      <c r="B30" s="7"/>
      <c r="C30" s="8">
        <v>16.2</v>
      </c>
      <c r="D30" s="8">
        <v>8.8000000000000007</v>
      </c>
    </row>
    <row r="31" spans="1:4" x14ac:dyDescent="0.25">
      <c r="A31" s="7" t="s">
        <v>48</v>
      </c>
      <c r="B31" s="7"/>
      <c r="C31" s="8">
        <v>16.2</v>
      </c>
      <c r="D31" s="8">
        <v>8.8000000000000007</v>
      </c>
    </row>
    <row r="32" spans="1:4" x14ac:dyDescent="0.25">
      <c r="A32" s="7" t="s">
        <v>49</v>
      </c>
      <c r="B32" s="7"/>
      <c r="C32" s="8">
        <v>15.6</v>
      </c>
      <c r="D32" s="8">
        <v>9.1999999999999993</v>
      </c>
    </row>
    <row r="33" spans="1:4" x14ac:dyDescent="0.25">
      <c r="A33" s="7" t="s">
        <v>50</v>
      </c>
      <c r="B33" s="7" t="str">
        <f>20&amp;MID(A33,2,2)</f>
        <v>2000</v>
      </c>
      <c r="C33" s="8">
        <v>17.3</v>
      </c>
      <c r="D33" s="8">
        <v>8.9</v>
      </c>
    </row>
    <row r="34" spans="1:4" x14ac:dyDescent="0.25">
      <c r="A34" s="7" t="s">
        <v>51</v>
      </c>
      <c r="B34" s="7"/>
      <c r="C34" s="8">
        <v>15.9</v>
      </c>
      <c r="D34" s="8">
        <v>9.8000000000000007</v>
      </c>
    </row>
    <row r="35" spans="1:4" x14ac:dyDescent="0.25">
      <c r="A35" s="7" t="s">
        <v>52</v>
      </c>
      <c r="B35" s="7"/>
      <c r="C35" s="8">
        <v>13</v>
      </c>
      <c r="D35" s="8">
        <v>10.1</v>
      </c>
    </row>
    <row r="36" spans="1:4" x14ac:dyDescent="0.25">
      <c r="A36" s="7" t="s">
        <v>53</v>
      </c>
      <c r="B36" s="7"/>
      <c r="C36" s="8">
        <v>15.4</v>
      </c>
      <c r="D36" s="8">
        <v>8.5</v>
      </c>
    </row>
    <row r="37" spans="1:4" x14ac:dyDescent="0.25">
      <c r="A37" s="7" t="s">
        <v>54</v>
      </c>
      <c r="B37" s="7"/>
      <c r="C37" s="8">
        <v>13</v>
      </c>
      <c r="D37" s="8">
        <v>10</v>
      </c>
    </row>
    <row r="38" spans="1:4" x14ac:dyDescent="0.25">
      <c r="A38" s="7" t="s">
        <v>55</v>
      </c>
      <c r="B38" s="7"/>
      <c r="C38" s="8">
        <v>11.5</v>
      </c>
      <c r="D38" s="8">
        <v>13.7</v>
      </c>
    </row>
    <row r="39" spans="1:4" x14ac:dyDescent="0.25">
      <c r="A39" s="7" t="s">
        <v>56</v>
      </c>
      <c r="B39" s="7"/>
      <c r="C39" s="8">
        <v>11.2</v>
      </c>
      <c r="D39" s="8">
        <v>11.5</v>
      </c>
    </row>
    <row r="40" spans="1:4" x14ac:dyDescent="0.25">
      <c r="A40" s="7" t="s">
        <v>57</v>
      </c>
      <c r="B40" s="7"/>
      <c r="C40" s="8">
        <v>12</v>
      </c>
      <c r="D40" s="8">
        <v>13.3</v>
      </c>
    </row>
    <row r="41" spans="1:4" x14ac:dyDescent="0.25">
      <c r="A41" s="7" t="s">
        <v>58</v>
      </c>
      <c r="B41" s="7"/>
      <c r="C41" s="8">
        <v>11.2</v>
      </c>
      <c r="D41" s="8">
        <v>12.5</v>
      </c>
    </row>
    <row r="42" spans="1:4" x14ac:dyDescent="0.25">
      <c r="A42" s="7" t="s">
        <v>59</v>
      </c>
      <c r="B42" s="7"/>
      <c r="C42" s="8">
        <v>11.1</v>
      </c>
      <c r="D42" s="8">
        <v>11.5</v>
      </c>
    </row>
    <row r="43" spans="1:4" x14ac:dyDescent="0.25">
      <c r="A43" s="7" t="s">
        <v>60</v>
      </c>
      <c r="B43" s="7" t="str">
        <f>20&amp;MID(A43,2,2)</f>
        <v>2010</v>
      </c>
      <c r="C43" s="8">
        <v>10.6</v>
      </c>
      <c r="D43" s="8">
        <v>12.5</v>
      </c>
    </row>
    <row r="44" spans="1:4" x14ac:dyDescent="0.25">
      <c r="A44" s="7" t="s">
        <v>61</v>
      </c>
      <c r="B44" s="7"/>
      <c r="C44" s="8">
        <v>10.6</v>
      </c>
      <c r="D44" s="8">
        <v>12.9</v>
      </c>
    </row>
    <row r="45" spans="1:4" x14ac:dyDescent="0.25">
      <c r="A45" s="7" t="s">
        <v>62</v>
      </c>
      <c r="B45" s="7"/>
      <c r="C45" s="8">
        <v>9.8000000000000007</v>
      </c>
      <c r="D45" s="8">
        <v>11.8</v>
      </c>
    </row>
    <row r="46" spans="1:4" x14ac:dyDescent="0.25">
      <c r="A46" s="7" t="s">
        <v>63</v>
      </c>
      <c r="B46" s="7"/>
      <c r="C46" s="8">
        <v>9.6</v>
      </c>
      <c r="D46" s="8">
        <v>11.9</v>
      </c>
    </row>
    <row r="47" spans="1:4" x14ac:dyDescent="0.25">
      <c r="A47" s="7" t="s">
        <v>64</v>
      </c>
      <c r="B47" s="7"/>
      <c r="C47" s="8">
        <v>9.4768165429584101</v>
      </c>
      <c r="D47" s="8">
        <v>12.4560349763945</v>
      </c>
    </row>
    <row r="48" spans="1:4" x14ac:dyDescent="0.25">
      <c r="A48" s="7" t="s">
        <v>65</v>
      </c>
      <c r="B48" s="7"/>
      <c r="C48" s="8">
        <v>9.0970953935701608</v>
      </c>
      <c r="D48" s="8">
        <v>13.3950021309777</v>
      </c>
    </row>
    <row r="49" spans="1:4" x14ac:dyDescent="0.25">
      <c r="A49" s="7" t="s">
        <v>66</v>
      </c>
      <c r="B49" s="7"/>
      <c r="C49" s="8">
        <v>9.5029381955179701</v>
      </c>
      <c r="D49" s="8">
        <v>13.988501167999001</v>
      </c>
    </row>
    <row r="50" spans="1:4" x14ac:dyDescent="0.25">
      <c r="A50" s="7" t="s">
        <v>67</v>
      </c>
      <c r="B50" s="7"/>
      <c r="C50" s="8">
        <v>8.6576719784602503</v>
      </c>
      <c r="D50" s="8">
        <v>13.814658356164101</v>
      </c>
    </row>
    <row r="51" spans="1:4" x14ac:dyDescent="0.25">
      <c r="A51" s="7" t="s">
        <v>68</v>
      </c>
      <c r="B51" s="7"/>
      <c r="C51" s="8">
        <v>8.5472707495416902</v>
      </c>
      <c r="D51" s="8">
        <v>12.4958809825134</v>
      </c>
    </row>
    <row r="52" spans="1:4" x14ac:dyDescent="0.25">
      <c r="A52" s="9" t="s">
        <v>70</v>
      </c>
      <c r="B52" s="9"/>
      <c r="C52" s="10">
        <v>8.1585457849358498</v>
      </c>
      <c r="D52" s="10">
        <v>11.9142896128463</v>
      </c>
    </row>
    <row r="53" spans="1:4" x14ac:dyDescent="0.25">
      <c r="A53" s="9" t="s">
        <v>71</v>
      </c>
      <c r="B53" s="7"/>
      <c r="C53" s="10">
        <v>9.1826610302739802</v>
      </c>
      <c r="D53" s="10">
        <v>13.6823190742147</v>
      </c>
    </row>
    <row r="54" spans="1:4" x14ac:dyDescent="0.25">
      <c r="A54" s="9" t="s">
        <v>127</v>
      </c>
      <c r="B54" s="7"/>
      <c r="C54" s="10">
        <v>8.4017897072804395</v>
      </c>
      <c r="D54" s="10">
        <v>13.875804169324301</v>
      </c>
    </row>
    <row r="55" spans="1:4" x14ac:dyDescent="0.25">
      <c r="A55" s="9" t="s">
        <v>139</v>
      </c>
      <c r="B55" s="7" t="str">
        <f>20&amp;MID(A55,2,2)</f>
        <v>2022</v>
      </c>
      <c r="C55" s="10">
        <v>8.7363564567851508</v>
      </c>
      <c r="D55" s="10">
        <v>13.829923565222501</v>
      </c>
    </row>
    <row r="56" spans="1:4" x14ac:dyDescent="0.25">
      <c r="A56" s="9"/>
      <c r="B56" s="8"/>
      <c r="C56" s="8"/>
      <c r="D56" s="10"/>
    </row>
    <row r="57" spans="1:4" x14ac:dyDescent="0.25">
      <c r="B57" s="8"/>
      <c r="C57" s="8"/>
    </row>
    <row r="58" spans="1:4" x14ac:dyDescent="0.25">
      <c r="B58" s="8"/>
    </row>
    <row r="59" spans="1:4" x14ac:dyDescent="0.25">
      <c r="B59" s="8"/>
    </row>
    <row r="60" spans="1:4" x14ac:dyDescent="0.25">
      <c r="B60" s="8"/>
    </row>
    <row r="61" spans="1:4" x14ac:dyDescent="0.25">
      <c r="B61" s="8"/>
    </row>
    <row r="62" spans="1:4" x14ac:dyDescent="0.25">
      <c r="B62" s="8"/>
    </row>
    <row r="63" spans="1:4" x14ac:dyDescent="0.25">
      <c r="B63" s="8"/>
    </row>
    <row r="64" spans="1:4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</sheetData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4EFF3-B8C8-42EC-9413-2B5E5EACE114}">
  <dimension ref="A1:D42"/>
  <sheetViews>
    <sheetView tabSelected="1" zoomScale="85" zoomScaleNormal="85" workbookViewId="0">
      <pane xSplit="1" ySplit="4" topLeftCell="B5" activePane="bottomRight" state="frozen"/>
      <selection activeCell="B41" sqref="B41"/>
      <selection pane="topRight" activeCell="B41" sqref="B41"/>
      <selection pane="bottomLeft" activeCell="B41" sqref="B41"/>
      <selection pane="bottomRight" activeCell="A28" sqref="A28"/>
    </sheetView>
  </sheetViews>
  <sheetFormatPr defaultColWidth="8.85546875" defaultRowHeight="15" x14ac:dyDescent="0.25"/>
  <cols>
    <col min="1" max="1" width="8.85546875" style="6"/>
    <col min="2" max="2" width="19.28515625" style="6" bestFit="1" customWidth="1"/>
    <col min="3" max="3" width="18.42578125" style="6" bestFit="1" customWidth="1"/>
    <col min="4" max="4" width="8.85546875" style="6"/>
    <col min="5" max="5" width="12" style="6" bestFit="1" customWidth="1"/>
    <col min="6" max="6" width="13.85546875" style="6" customWidth="1"/>
    <col min="7" max="7" width="13.7109375" style="6" customWidth="1"/>
    <col min="8" max="8" width="14.140625" style="6" customWidth="1"/>
    <col min="9" max="9" width="13" style="6" customWidth="1"/>
    <col min="10" max="10" width="14.140625" style="6" customWidth="1"/>
    <col min="11" max="11" width="8.85546875" style="6"/>
    <col min="12" max="12" width="10.7109375" style="6" customWidth="1"/>
    <col min="13" max="16384" width="8.85546875" style="6"/>
  </cols>
  <sheetData>
    <row r="1" spans="1:4" x14ac:dyDescent="0.25">
      <c r="A1" s="6" t="s">
        <v>140</v>
      </c>
    </row>
    <row r="4" spans="1:4" x14ac:dyDescent="0.25">
      <c r="A4" s="6" t="s">
        <v>19</v>
      </c>
      <c r="B4" s="6" t="s">
        <v>19</v>
      </c>
      <c r="C4" s="6" t="s">
        <v>20</v>
      </c>
      <c r="D4" s="6" t="s">
        <v>21</v>
      </c>
    </row>
    <row r="5" spans="1:4" x14ac:dyDescent="0.25">
      <c r="A5" s="7" t="s">
        <v>51</v>
      </c>
      <c r="B5" s="7" t="str">
        <f>20&amp;MID(A5,2,2)</f>
        <v>2001</v>
      </c>
      <c r="C5" s="8">
        <v>22.262209200732499</v>
      </c>
      <c r="D5" s="8">
        <v>8.1227532795674406</v>
      </c>
    </row>
    <row r="6" spans="1:4" x14ac:dyDescent="0.25">
      <c r="A6" s="7" t="s">
        <v>52</v>
      </c>
      <c r="B6" s="7"/>
      <c r="C6" s="8">
        <v>17.9775136271343</v>
      </c>
      <c r="D6" s="8">
        <v>8.7786242692757899</v>
      </c>
    </row>
    <row r="7" spans="1:4" x14ac:dyDescent="0.25">
      <c r="A7" s="7" t="s">
        <v>53</v>
      </c>
      <c r="B7" s="7"/>
      <c r="C7" s="8">
        <v>21.0294585060585</v>
      </c>
      <c r="D7" s="8">
        <v>8.5794104177342199</v>
      </c>
    </row>
    <row r="8" spans="1:4" x14ac:dyDescent="0.25">
      <c r="A8" s="7" t="s">
        <v>54</v>
      </c>
      <c r="B8" s="7"/>
      <c r="C8" s="8">
        <v>20.798386126437599</v>
      </c>
      <c r="D8" s="8">
        <v>9.4372459322809306</v>
      </c>
    </row>
    <row r="9" spans="1:4" x14ac:dyDescent="0.25">
      <c r="A9" s="7" t="s">
        <v>55</v>
      </c>
      <c r="B9" s="7" t="str">
        <f>20&amp;MID(A9,2,2)</f>
        <v>2005</v>
      </c>
      <c r="C9" s="8">
        <v>20.417529113345701</v>
      </c>
      <c r="D9" s="8">
        <v>8.5391872936793494</v>
      </c>
    </row>
    <row r="10" spans="1:4" x14ac:dyDescent="0.25">
      <c r="A10" s="7" t="s">
        <v>56</v>
      </c>
      <c r="B10" s="7"/>
      <c r="C10" s="8">
        <v>18.7526137808049</v>
      </c>
      <c r="D10" s="8">
        <v>8.5054073149277301</v>
      </c>
    </row>
    <row r="11" spans="1:4" x14ac:dyDescent="0.25">
      <c r="A11" s="7" t="s">
        <v>57</v>
      </c>
      <c r="B11" s="7"/>
      <c r="C11" s="8">
        <v>15.3077939001933</v>
      </c>
      <c r="D11" s="8">
        <v>8.89307946926486</v>
      </c>
    </row>
    <row r="12" spans="1:4" x14ac:dyDescent="0.25">
      <c r="A12" s="7" t="s">
        <v>58</v>
      </c>
      <c r="B12" s="7"/>
      <c r="C12" s="8">
        <v>14.427922004891499</v>
      </c>
      <c r="D12" s="8">
        <v>8.7581105075067303</v>
      </c>
    </row>
    <row r="13" spans="1:4" x14ac:dyDescent="0.25">
      <c r="A13" s="7" t="s">
        <v>59</v>
      </c>
      <c r="B13" s="7"/>
      <c r="C13" s="8">
        <v>14.375554882829499</v>
      </c>
      <c r="D13" s="8">
        <v>8.5833559668855095</v>
      </c>
    </row>
    <row r="14" spans="1:4" x14ac:dyDescent="0.25">
      <c r="A14" s="7" t="s">
        <v>60</v>
      </c>
      <c r="B14" s="7" t="str">
        <f>20&amp;MID(A14,2,2)</f>
        <v>2010</v>
      </c>
      <c r="C14" s="8">
        <v>12.527088151364699</v>
      </c>
      <c r="D14" s="8">
        <v>8.7037274014034693</v>
      </c>
    </row>
    <row r="15" spans="1:4" x14ac:dyDescent="0.25">
      <c r="A15" s="7" t="s">
        <v>61</v>
      </c>
      <c r="B15" s="7"/>
      <c r="C15" s="8">
        <v>12.2854221827128</v>
      </c>
      <c r="D15" s="8">
        <v>8.8429665833956292</v>
      </c>
    </row>
    <row r="16" spans="1:4" x14ac:dyDescent="0.25">
      <c r="A16" s="7" t="s">
        <v>62</v>
      </c>
      <c r="B16" s="7"/>
      <c r="C16" s="8">
        <v>12.1554260420428</v>
      </c>
      <c r="D16" s="8">
        <v>8.2668435057996792</v>
      </c>
    </row>
    <row r="17" spans="1:4" x14ac:dyDescent="0.25">
      <c r="A17" s="7" t="s">
        <v>63</v>
      </c>
      <c r="B17" s="7"/>
      <c r="C17" s="8">
        <v>11.888128653077899</v>
      </c>
      <c r="D17" s="8">
        <v>8.3675569509567502</v>
      </c>
    </row>
    <row r="18" spans="1:4" x14ac:dyDescent="0.25">
      <c r="A18" s="7" t="s">
        <v>64</v>
      </c>
      <c r="B18" s="7"/>
      <c r="C18" s="8">
        <v>11.068828508533599</v>
      </c>
      <c r="D18" s="8">
        <v>8.97776062900782</v>
      </c>
    </row>
    <row r="19" spans="1:4" x14ac:dyDescent="0.25">
      <c r="A19" s="7" t="s">
        <v>65</v>
      </c>
      <c r="B19" s="7" t="str">
        <f>20&amp;MID(A19,2,2)</f>
        <v>2015</v>
      </c>
      <c r="C19" s="8">
        <v>11.6632082412368</v>
      </c>
      <c r="D19" s="8">
        <v>10.388359265678799</v>
      </c>
    </row>
    <row r="20" spans="1:4" x14ac:dyDescent="0.25">
      <c r="A20" s="7" t="s">
        <v>66</v>
      </c>
      <c r="B20" s="7"/>
      <c r="C20" s="8">
        <v>12.0439309720525</v>
      </c>
      <c r="D20" s="8">
        <v>9.1024519740190009</v>
      </c>
    </row>
    <row r="21" spans="1:4" x14ac:dyDescent="0.25">
      <c r="A21" s="7" t="s">
        <v>67</v>
      </c>
      <c r="B21" s="7"/>
      <c r="C21" s="8">
        <v>11.586003676964401</v>
      </c>
      <c r="D21" s="8">
        <v>8.9730548520479001</v>
      </c>
    </row>
    <row r="22" spans="1:4" x14ac:dyDescent="0.25">
      <c r="A22" s="7" t="s">
        <v>68</v>
      </c>
      <c r="B22" s="7"/>
      <c r="C22" s="8">
        <v>10.962357521380101</v>
      </c>
      <c r="D22" s="8">
        <v>9.7603505265447108</v>
      </c>
    </row>
    <row r="23" spans="1:4" x14ac:dyDescent="0.25">
      <c r="A23" s="9" t="s">
        <v>70</v>
      </c>
      <c r="B23" s="9"/>
      <c r="C23" s="10">
        <v>11.0412086325862</v>
      </c>
      <c r="D23" s="10">
        <v>9.0457269659510509</v>
      </c>
    </row>
    <row r="24" spans="1:4" x14ac:dyDescent="0.25">
      <c r="A24" s="9" t="s">
        <v>71</v>
      </c>
      <c r="B24" s="7"/>
      <c r="C24" s="10">
        <v>12.475215357956399</v>
      </c>
      <c r="D24" s="10">
        <v>8.6054115447071897</v>
      </c>
    </row>
    <row r="25" spans="1:4" x14ac:dyDescent="0.25">
      <c r="A25" s="9" t="s">
        <v>127</v>
      </c>
      <c r="B25" s="7"/>
      <c r="C25" s="10">
        <v>11.987781935862699</v>
      </c>
      <c r="D25" s="10">
        <v>10.2435399421559</v>
      </c>
    </row>
    <row r="26" spans="1:4" x14ac:dyDescent="0.25">
      <c r="A26" s="9" t="s">
        <v>139</v>
      </c>
      <c r="B26" s="7" t="str">
        <f>20&amp;MID(A26,2,2)</f>
        <v>2022</v>
      </c>
      <c r="C26" s="10">
        <v>11.895495419818801</v>
      </c>
      <c r="D26" s="10">
        <v>9.8185188095557301</v>
      </c>
    </row>
    <row r="27" spans="1:4" x14ac:dyDescent="0.25">
      <c r="A27" s="9"/>
      <c r="B27" s="8"/>
      <c r="C27" s="8"/>
    </row>
    <row r="28" spans="1:4" x14ac:dyDescent="0.25">
      <c r="B28" s="8"/>
      <c r="C28" s="8"/>
    </row>
    <row r="29" spans="1:4" x14ac:dyDescent="0.25">
      <c r="B29" s="8"/>
    </row>
    <row r="30" spans="1:4" x14ac:dyDescent="0.25">
      <c r="B30" s="8"/>
    </row>
    <row r="31" spans="1:4" x14ac:dyDescent="0.25">
      <c r="B31" s="8"/>
    </row>
    <row r="32" spans="1:4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  <row r="40" spans="2:2" x14ac:dyDescent="0.25">
      <c r="B40" s="8"/>
    </row>
    <row r="41" spans="2:2" x14ac:dyDescent="0.25">
      <c r="B41" s="8"/>
    </row>
    <row r="42" spans="2:2" x14ac:dyDescent="0.25">
      <c r="B42" s="8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61E4-CDF8-4896-9A24-802284F29ABA}">
  <sheetPr>
    <pageSetUpPr fitToPage="1"/>
  </sheetPr>
  <dimension ref="A1:S21"/>
  <sheetViews>
    <sheetView zoomScale="85" zoomScaleNormal="85" workbookViewId="0">
      <selection activeCell="A20" sqref="A20"/>
    </sheetView>
  </sheetViews>
  <sheetFormatPr defaultColWidth="8.85546875" defaultRowHeight="15" x14ac:dyDescent="0.25"/>
  <cols>
    <col min="1" max="1" width="28.140625" style="29" customWidth="1"/>
    <col min="2" max="2" width="13.42578125" style="29" customWidth="1"/>
    <col min="3" max="3" width="12.42578125" style="29" customWidth="1"/>
    <col min="4" max="4" width="12.28515625" style="29" customWidth="1"/>
    <col min="5" max="5" width="11.42578125" style="29" customWidth="1"/>
    <col min="6" max="6" width="10.85546875" style="29" customWidth="1"/>
    <col min="7" max="16384" width="8.85546875" style="29"/>
  </cols>
  <sheetData>
    <row r="1" spans="1:19" x14ac:dyDescent="0.25">
      <c r="C1" s="10"/>
      <c r="D1" s="10"/>
      <c r="E1" s="40"/>
      <c r="F1" s="40"/>
    </row>
    <row r="2" spans="1:19" x14ac:dyDescent="0.25">
      <c r="C2" s="10"/>
      <c r="D2" s="10"/>
      <c r="E2" s="40"/>
      <c r="F2" s="40"/>
    </row>
    <row r="3" spans="1:19" x14ac:dyDescent="0.25">
      <c r="C3" s="10"/>
      <c r="D3" s="10"/>
      <c r="E3" s="40"/>
      <c r="F3" s="40"/>
    </row>
    <row r="4" spans="1:19" x14ac:dyDescent="0.25">
      <c r="A4" s="29" t="s">
        <v>134</v>
      </c>
      <c r="D4" s="10"/>
      <c r="G4" s="10"/>
      <c r="S4" s="10"/>
    </row>
    <row r="5" spans="1:19" x14ac:dyDescent="0.25">
      <c r="B5" s="29" t="s">
        <v>107</v>
      </c>
      <c r="C5" s="41" t="s">
        <v>120</v>
      </c>
      <c r="D5" s="41"/>
      <c r="E5" s="29" t="s">
        <v>69</v>
      </c>
      <c r="F5" s="29" t="s">
        <v>117</v>
      </c>
      <c r="G5" s="10"/>
      <c r="R5" s="10"/>
      <c r="S5" s="10"/>
    </row>
    <row r="6" spans="1:19" x14ac:dyDescent="0.25">
      <c r="B6" s="29" t="s">
        <v>119</v>
      </c>
      <c r="C6" s="42" t="s">
        <v>132</v>
      </c>
      <c r="D6" s="42" t="s">
        <v>142</v>
      </c>
      <c r="E6" s="29">
        <v>2022</v>
      </c>
      <c r="F6" s="29" t="s">
        <v>118</v>
      </c>
      <c r="G6" s="10"/>
      <c r="J6" s="40"/>
      <c r="L6" s="40"/>
      <c r="O6" s="40"/>
      <c r="P6" s="40"/>
      <c r="R6" s="10"/>
      <c r="S6" s="10"/>
    </row>
    <row r="7" spans="1:19" x14ac:dyDescent="0.25">
      <c r="A7" s="43" t="s">
        <v>2</v>
      </c>
      <c r="B7" s="40"/>
      <c r="C7" s="10"/>
      <c r="D7" s="10"/>
      <c r="E7" s="40"/>
      <c r="F7" s="40"/>
      <c r="G7" s="10"/>
      <c r="J7" s="40"/>
      <c r="L7" s="40"/>
      <c r="O7" s="40"/>
      <c r="P7" s="40"/>
      <c r="R7" s="10"/>
      <c r="S7" s="10"/>
    </row>
    <row r="8" spans="1:19" x14ac:dyDescent="0.25">
      <c r="A8" s="29" t="s">
        <v>8</v>
      </c>
      <c r="B8" s="40">
        <v>48400</v>
      </c>
      <c r="C8" s="10">
        <v>3.2</v>
      </c>
      <c r="D8" s="10">
        <v>2.3666666666666667</v>
      </c>
      <c r="E8" s="40">
        <v>590700</v>
      </c>
      <c r="F8" s="40">
        <v>889100</v>
      </c>
      <c r="G8" s="10"/>
      <c r="H8" s="40"/>
      <c r="L8" s="40"/>
      <c r="O8" s="40"/>
      <c r="P8" s="40"/>
      <c r="R8" s="10"/>
      <c r="S8" s="10"/>
    </row>
    <row r="9" spans="1:19" x14ac:dyDescent="0.25">
      <c r="A9" s="9" t="s">
        <v>12</v>
      </c>
      <c r="B9" s="40">
        <v>51600</v>
      </c>
      <c r="C9" s="10">
        <v>3.3</v>
      </c>
      <c r="D9" s="10">
        <v>2.4666666666666663</v>
      </c>
      <c r="E9" s="40">
        <v>629800</v>
      </c>
      <c r="F9" s="40">
        <v>947800</v>
      </c>
      <c r="G9" s="10"/>
      <c r="H9" s="40"/>
      <c r="L9" s="40"/>
      <c r="O9" s="40"/>
      <c r="P9" s="40"/>
      <c r="R9" s="10"/>
      <c r="S9" s="10"/>
    </row>
    <row r="10" spans="1:19" x14ac:dyDescent="0.25">
      <c r="A10" s="9" t="s">
        <v>124</v>
      </c>
      <c r="B10" s="40">
        <v>50700</v>
      </c>
      <c r="C10" s="10">
        <v>2.9</v>
      </c>
      <c r="D10" s="10">
        <v>2.5333333333333332</v>
      </c>
      <c r="E10" s="40">
        <v>618200</v>
      </c>
      <c r="F10" s="40">
        <v>930500</v>
      </c>
      <c r="G10" s="10"/>
      <c r="H10" s="40"/>
      <c r="L10" s="40"/>
      <c r="O10" s="40"/>
      <c r="P10" s="40"/>
      <c r="R10" s="10"/>
    </row>
    <row r="11" spans="1:19" x14ac:dyDescent="0.25">
      <c r="A11" s="9" t="s">
        <v>125</v>
      </c>
      <c r="B11" s="40">
        <v>46300</v>
      </c>
      <c r="C11" s="10">
        <v>3.8</v>
      </c>
      <c r="D11" s="10">
        <v>2.2999999999999998</v>
      </c>
      <c r="E11" s="40">
        <v>565300</v>
      </c>
      <c r="F11" s="40">
        <v>850700</v>
      </c>
      <c r="H11" s="40"/>
      <c r="L11" s="40"/>
      <c r="O11" s="40"/>
      <c r="P11" s="40"/>
    </row>
    <row r="12" spans="1:19" x14ac:dyDescent="0.25">
      <c r="A12" s="9" t="s">
        <v>17</v>
      </c>
      <c r="B12" s="40">
        <v>44900</v>
      </c>
      <c r="C12" s="10">
        <v>2.7</v>
      </c>
      <c r="D12" s="10">
        <v>2.1333333333333333</v>
      </c>
      <c r="E12" s="40">
        <v>547700</v>
      </c>
      <c r="F12" s="40">
        <v>824300</v>
      </c>
      <c r="H12" s="40"/>
      <c r="K12" s="40"/>
      <c r="L12" s="40"/>
    </row>
    <row r="13" spans="1:19" x14ac:dyDescent="0.25">
      <c r="A13" s="9" t="s">
        <v>126</v>
      </c>
      <c r="B13" s="40">
        <v>45800</v>
      </c>
      <c r="C13" s="10">
        <v>3</v>
      </c>
      <c r="D13" s="10">
        <v>2.1333333333333333</v>
      </c>
      <c r="E13" s="40">
        <v>559000</v>
      </c>
      <c r="F13" s="40">
        <v>841300</v>
      </c>
      <c r="H13" s="40"/>
      <c r="K13" s="40"/>
      <c r="L13" s="40"/>
    </row>
    <row r="14" spans="1:19" x14ac:dyDescent="0.25">
      <c r="A14" s="43"/>
      <c r="B14" s="40"/>
      <c r="C14" s="10"/>
      <c r="D14" s="10"/>
      <c r="E14" s="40"/>
      <c r="F14" s="40"/>
    </row>
    <row r="17" spans="1:6" x14ac:dyDescent="0.25">
      <c r="A17" s="29" t="s">
        <v>7</v>
      </c>
    </row>
    <row r="18" spans="1:6" x14ac:dyDescent="0.25">
      <c r="A18" s="29" t="s">
        <v>9</v>
      </c>
    </row>
    <row r="21" spans="1:6" x14ac:dyDescent="0.25">
      <c r="C21" s="10"/>
      <c r="D21" s="10"/>
      <c r="E21" s="40"/>
      <c r="F21" s="40"/>
    </row>
  </sheetData>
  <mergeCells count="1">
    <mergeCell ref="C5:D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20F87-4EB9-415F-A9CE-F1EE9B4612BD}">
  <dimension ref="B2:N27"/>
  <sheetViews>
    <sheetView zoomScale="85" zoomScaleNormal="85" workbookViewId="0">
      <selection activeCell="A27" sqref="A27"/>
    </sheetView>
  </sheetViews>
  <sheetFormatPr defaultColWidth="8.85546875" defaultRowHeight="15" x14ac:dyDescent="0.25"/>
  <cols>
    <col min="1" max="1" width="8.85546875" style="29"/>
    <col min="2" max="2" width="27.28515625" style="29" bestFit="1" customWidth="1"/>
    <col min="3" max="3" width="7.42578125" style="29" bestFit="1" customWidth="1"/>
    <col min="4" max="4" width="18.42578125" style="29" bestFit="1" customWidth="1"/>
    <col min="5" max="5" width="8.28515625" style="29" bestFit="1" customWidth="1"/>
    <col min="6" max="8" width="8.85546875" style="29"/>
    <col min="9" max="9" width="9.5703125" style="29" bestFit="1" customWidth="1"/>
    <col min="10" max="16384" width="8.85546875" style="29"/>
  </cols>
  <sheetData>
    <row r="2" spans="2:14" x14ac:dyDescent="0.25">
      <c r="B2" s="29" t="s">
        <v>18</v>
      </c>
    </row>
    <row r="3" spans="2:14" x14ac:dyDescent="0.25">
      <c r="B3" s="29" t="s">
        <v>136</v>
      </c>
    </row>
    <row r="4" spans="2:14" x14ac:dyDescent="0.25">
      <c r="C4" s="29" t="s">
        <v>0</v>
      </c>
      <c r="D4" s="29" t="s">
        <v>1</v>
      </c>
      <c r="E4" s="29" t="s">
        <v>11</v>
      </c>
      <c r="G4" s="40"/>
      <c r="I4" s="40"/>
      <c r="J4" s="40"/>
    </row>
    <row r="5" spans="2:14" x14ac:dyDescent="0.25">
      <c r="B5" s="29" t="s">
        <v>15</v>
      </c>
      <c r="C5" s="40">
        <v>393100</v>
      </c>
      <c r="D5" s="40">
        <v>146300</v>
      </c>
      <c r="E5" s="40">
        <v>539400</v>
      </c>
      <c r="F5" s="40"/>
      <c r="G5" s="40"/>
      <c r="H5" s="40"/>
      <c r="I5" s="40"/>
      <c r="J5" s="40"/>
    </row>
    <row r="6" spans="2:14" x14ac:dyDescent="0.25">
      <c r="B6" s="9" t="s">
        <v>12</v>
      </c>
      <c r="C6" s="40">
        <v>419400</v>
      </c>
      <c r="D6" s="40">
        <v>156100</v>
      </c>
      <c r="E6" s="40">
        <v>575500</v>
      </c>
      <c r="F6" s="40"/>
      <c r="G6" s="40"/>
      <c r="H6" s="40"/>
      <c r="I6" s="40"/>
      <c r="J6" s="40"/>
      <c r="L6" s="40"/>
      <c r="M6" s="40"/>
    </row>
    <row r="7" spans="2:14" x14ac:dyDescent="0.25">
      <c r="B7" s="9" t="s">
        <v>124</v>
      </c>
      <c r="C7" s="40">
        <v>435700</v>
      </c>
      <c r="D7" s="40">
        <v>162100</v>
      </c>
      <c r="E7" s="40">
        <v>597800</v>
      </c>
      <c r="F7" s="40"/>
      <c r="G7" s="40"/>
      <c r="H7" s="40"/>
      <c r="I7" s="40"/>
      <c r="J7" s="40"/>
      <c r="L7" s="40"/>
      <c r="M7" s="40"/>
    </row>
    <row r="8" spans="2:14" x14ac:dyDescent="0.25">
      <c r="B8" s="9" t="s">
        <v>125</v>
      </c>
      <c r="C8" s="40">
        <v>365200</v>
      </c>
      <c r="D8" s="40">
        <v>135900</v>
      </c>
      <c r="E8" s="40">
        <v>501100</v>
      </c>
      <c r="F8" s="40"/>
      <c r="G8" s="40"/>
      <c r="H8" s="40"/>
      <c r="I8" s="40"/>
      <c r="J8" s="40"/>
      <c r="L8" s="40"/>
      <c r="M8" s="40"/>
    </row>
    <row r="9" spans="2:14" x14ac:dyDescent="0.25">
      <c r="B9" s="9" t="s">
        <v>17</v>
      </c>
      <c r="C9" s="40">
        <v>383800</v>
      </c>
      <c r="D9" s="40">
        <v>142800</v>
      </c>
      <c r="E9" s="40">
        <v>526600</v>
      </c>
      <c r="F9" s="40"/>
      <c r="G9" s="40"/>
      <c r="H9" s="40"/>
      <c r="I9" s="40"/>
      <c r="J9" s="40"/>
      <c r="L9" s="40"/>
      <c r="M9" s="40"/>
    </row>
    <row r="10" spans="2:14" x14ac:dyDescent="0.25">
      <c r="B10" s="9" t="s">
        <v>126</v>
      </c>
      <c r="C10" s="40">
        <v>355800</v>
      </c>
      <c r="D10" s="40">
        <v>132400</v>
      </c>
      <c r="E10" s="40">
        <v>488200</v>
      </c>
      <c r="F10" s="40"/>
      <c r="G10" s="40"/>
      <c r="H10" s="40"/>
      <c r="I10" s="40"/>
      <c r="J10" s="40"/>
      <c r="L10" s="40"/>
      <c r="M10" s="40"/>
      <c r="N10" s="10"/>
    </row>
    <row r="11" spans="2:14" x14ac:dyDescent="0.25">
      <c r="D11" s="40"/>
      <c r="G11" s="40"/>
      <c r="I11" s="40"/>
      <c r="J11" s="40"/>
      <c r="L11" s="40"/>
      <c r="M11" s="40"/>
      <c r="N11" s="10"/>
    </row>
    <row r="12" spans="2:14" x14ac:dyDescent="0.25">
      <c r="L12" s="40"/>
      <c r="M12" s="40"/>
      <c r="N12" s="10"/>
    </row>
    <row r="13" spans="2:14" x14ac:dyDescent="0.25">
      <c r="N13" s="10"/>
    </row>
    <row r="14" spans="2:14" x14ac:dyDescent="0.25">
      <c r="N14" s="10"/>
    </row>
    <row r="15" spans="2:14" x14ac:dyDescent="0.25">
      <c r="C15" s="40"/>
      <c r="D15" s="40"/>
      <c r="E15" s="40"/>
      <c r="G15" s="40"/>
      <c r="H15" s="40"/>
      <c r="I15" s="40"/>
      <c r="J15" s="40"/>
      <c r="N15" s="10"/>
    </row>
    <row r="16" spans="2:14" x14ac:dyDescent="0.25">
      <c r="C16" s="40"/>
      <c r="D16" s="40"/>
      <c r="E16" s="40"/>
      <c r="G16" s="40"/>
      <c r="H16" s="40"/>
      <c r="I16" s="40"/>
      <c r="J16" s="40"/>
      <c r="N16" s="10"/>
    </row>
    <row r="17" spans="3:14" x14ac:dyDescent="0.25">
      <c r="C17" s="40"/>
      <c r="D17" s="40"/>
      <c r="E17" s="40"/>
      <c r="G17" s="40"/>
      <c r="H17" s="40"/>
      <c r="I17" s="40"/>
      <c r="J17" s="40"/>
      <c r="L17" s="40"/>
      <c r="M17" s="40"/>
      <c r="N17" s="10"/>
    </row>
    <row r="18" spans="3:14" x14ac:dyDescent="0.25">
      <c r="C18" s="40"/>
      <c r="D18" s="40"/>
      <c r="E18" s="40"/>
      <c r="G18" s="40"/>
      <c r="H18" s="40"/>
      <c r="I18" s="40"/>
      <c r="J18" s="40"/>
      <c r="L18" s="40"/>
      <c r="M18" s="40"/>
      <c r="N18" s="10"/>
    </row>
    <row r="19" spans="3:14" x14ac:dyDescent="0.25">
      <c r="C19" s="40"/>
      <c r="D19" s="40"/>
      <c r="E19" s="40"/>
      <c r="G19" s="40"/>
      <c r="H19" s="40"/>
      <c r="I19" s="40"/>
      <c r="J19" s="40"/>
      <c r="L19" s="40"/>
      <c r="M19" s="40"/>
      <c r="N19" s="10"/>
    </row>
    <row r="20" spans="3:14" x14ac:dyDescent="0.25">
      <c r="C20" s="40"/>
      <c r="D20" s="40"/>
      <c r="E20" s="40"/>
      <c r="G20" s="40"/>
      <c r="H20" s="40"/>
      <c r="I20" s="40"/>
      <c r="J20" s="40"/>
      <c r="L20" s="40"/>
      <c r="M20" s="40"/>
      <c r="N20" s="10"/>
    </row>
    <row r="21" spans="3:14" x14ac:dyDescent="0.25">
      <c r="G21" s="40"/>
      <c r="I21" s="40"/>
      <c r="J21" s="40"/>
      <c r="L21" s="40"/>
      <c r="M21" s="40"/>
      <c r="N21" s="10"/>
    </row>
    <row r="22" spans="3:14" x14ac:dyDescent="0.25">
      <c r="I22" s="40"/>
      <c r="L22" s="40"/>
      <c r="M22" s="40"/>
      <c r="N22" s="10"/>
    </row>
    <row r="23" spans="3:14" x14ac:dyDescent="0.25">
      <c r="I23" s="40"/>
      <c r="J23" s="10"/>
      <c r="K23" s="10"/>
      <c r="L23" s="40"/>
      <c r="M23" s="40"/>
      <c r="N23" s="10"/>
    </row>
    <row r="24" spans="3:14" x14ac:dyDescent="0.25">
      <c r="I24" s="40"/>
      <c r="J24" s="10"/>
      <c r="K24" s="10"/>
      <c r="L24" s="40"/>
      <c r="M24" s="40"/>
      <c r="N24" s="10"/>
    </row>
    <row r="25" spans="3:14" x14ac:dyDescent="0.25">
      <c r="I25" s="40"/>
      <c r="J25" s="10"/>
      <c r="K25" s="10"/>
      <c r="L25" s="40"/>
      <c r="M25" s="40"/>
    </row>
    <row r="26" spans="3:14" x14ac:dyDescent="0.25">
      <c r="I26" s="40"/>
      <c r="J26" s="10"/>
      <c r="K26" s="10"/>
      <c r="L26" s="40"/>
      <c r="M26" s="40"/>
    </row>
    <row r="27" spans="3:14" x14ac:dyDescent="0.25">
      <c r="I27" s="40"/>
      <c r="J27" s="10"/>
      <c r="K27" s="10"/>
      <c r="L27" s="40"/>
      <c r="M27" s="40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611A5-0442-4E84-B50D-103B40F0DC58}">
  <dimension ref="B1:N17"/>
  <sheetViews>
    <sheetView zoomScale="85" zoomScaleNormal="85" workbookViewId="0">
      <selection activeCell="A17" sqref="A17"/>
    </sheetView>
  </sheetViews>
  <sheetFormatPr defaultColWidth="8.85546875" defaultRowHeight="15" x14ac:dyDescent="0.25"/>
  <cols>
    <col min="1" max="1" width="8.85546875" style="29"/>
    <col min="2" max="2" width="27.28515625" style="29" bestFit="1" customWidth="1"/>
    <col min="3" max="3" width="7.42578125" style="29" bestFit="1" customWidth="1"/>
    <col min="4" max="4" width="18.42578125" style="29" bestFit="1" customWidth="1"/>
    <col min="5" max="5" width="8.28515625" style="29" bestFit="1" customWidth="1"/>
    <col min="6" max="8" width="8.85546875" style="29"/>
    <col min="9" max="9" width="9.5703125" style="29" bestFit="1" customWidth="1"/>
    <col min="10" max="16384" width="8.85546875" style="29"/>
  </cols>
  <sheetData>
    <row r="1" spans="2:14" x14ac:dyDescent="0.25">
      <c r="D1" s="40"/>
      <c r="G1" s="40"/>
      <c r="I1" s="40"/>
      <c r="J1" s="40"/>
      <c r="L1" s="40"/>
      <c r="M1" s="40"/>
      <c r="N1" s="10"/>
    </row>
    <row r="2" spans="2:14" x14ac:dyDescent="0.25">
      <c r="B2" s="29" t="s">
        <v>18</v>
      </c>
      <c r="L2" s="40"/>
      <c r="M2" s="40"/>
      <c r="N2" s="10"/>
    </row>
    <row r="3" spans="2:14" x14ac:dyDescent="0.25">
      <c r="B3" s="29" t="s">
        <v>137</v>
      </c>
      <c r="N3" s="10"/>
    </row>
    <row r="4" spans="2:14" x14ac:dyDescent="0.25">
      <c r="C4" s="29" t="s">
        <v>0</v>
      </c>
      <c r="D4" s="29" t="s">
        <v>1</v>
      </c>
      <c r="E4" s="29" t="s">
        <v>11</v>
      </c>
      <c r="N4" s="10"/>
    </row>
    <row r="5" spans="2:14" x14ac:dyDescent="0.25">
      <c r="B5" s="29" t="s">
        <v>16</v>
      </c>
      <c r="C5" s="40">
        <v>590700</v>
      </c>
      <c r="D5" s="40">
        <v>298400</v>
      </c>
      <c r="E5" s="40">
        <v>889100</v>
      </c>
      <c r="G5" s="40"/>
      <c r="H5" s="40"/>
      <c r="I5" s="40"/>
      <c r="J5" s="40"/>
      <c r="N5" s="10"/>
    </row>
    <row r="6" spans="2:14" x14ac:dyDescent="0.25">
      <c r="B6" s="9" t="s">
        <v>12</v>
      </c>
      <c r="C6" s="40">
        <v>629800</v>
      </c>
      <c r="D6" s="40">
        <v>318000</v>
      </c>
      <c r="E6" s="40">
        <v>947800</v>
      </c>
      <c r="G6" s="40"/>
      <c r="H6" s="40"/>
      <c r="I6" s="40"/>
      <c r="J6" s="40"/>
      <c r="N6" s="10"/>
    </row>
    <row r="7" spans="2:14" x14ac:dyDescent="0.25">
      <c r="B7" s="9" t="s">
        <v>124</v>
      </c>
      <c r="C7" s="40">
        <v>618200</v>
      </c>
      <c r="D7" s="40">
        <v>312300</v>
      </c>
      <c r="E7" s="40">
        <v>930500</v>
      </c>
      <c r="G7" s="40"/>
      <c r="H7" s="40"/>
      <c r="I7" s="40"/>
      <c r="J7" s="40"/>
      <c r="L7" s="40"/>
      <c r="M7" s="40"/>
      <c r="N7" s="10"/>
    </row>
    <row r="8" spans="2:14" x14ac:dyDescent="0.25">
      <c r="B8" s="9" t="s">
        <v>125</v>
      </c>
      <c r="C8" s="40">
        <v>565300</v>
      </c>
      <c r="D8" s="40">
        <v>285400</v>
      </c>
      <c r="E8" s="40">
        <v>850700</v>
      </c>
      <c r="G8" s="40"/>
      <c r="H8" s="40"/>
      <c r="I8" s="40"/>
      <c r="J8" s="40"/>
      <c r="L8" s="40"/>
      <c r="M8" s="40"/>
      <c r="N8" s="10"/>
    </row>
    <row r="9" spans="2:14" x14ac:dyDescent="0.25">
      <c r="B9" s="9" t="s">
        <v>17</v>
      </c>
      <c r="C9" s="40">
        <v>547700</v>
      </c>
      <c r="D9" s="40">
        <v>276600</v>
      </c>
      <c r="E9" s="40">
        <v>824300</v>
      </c>
      <c r="G9" s="40"/>
      <c r="H9" s="40"/>
      <c r="I9" s="40"/>
      <c r="J9" s="40"/>
      <c r="L9" s="40"/>
      <c r="M9" s="40"/>
      <c r="N9" s="10"/>
    </row>
    <row r="10" spans="2:14" x14ac:dyDescent="0.25">
      <c r="B10" s="9" t="s">
        <v>126</v>
      </c>
      <c r="C10" s="40">
        <v>559000</v>
      </c>
      <c r="D10" s="40">
        <v>282300</v>
      </c>
      <c r="E10" s="40">
        <v>841300</v>
      </c>
      <c r="G10" s="40"/>
      <c r="H10" s="40"/>
      <c r="I10" s="40"/>
      <c r="J10" s="40"/>
      <c r="L10" s="40"/>
      <c r="M10" s="40"/>
      <c r="N10" s="10"/>
    </row>
    <row r="11" spans="2:14" x14ac:dyDescent="0.25">
      <c r="G11" s="40"/>
      <c r="I11" s="40"/>
      <c r="J11" s="40"/>
      <c r="L11" s="40"/>
      <c r="M11" s="40"/>
      <c r="N11" s="10"/>
    </row>
    <row r="12" spans="2:14" x14ac:dyDescent="0.25">
      <c r="I12" s="40"/>
      <c r="L12" s="40"/>
      <c r="M12" s="40"/>
      <c r="N12" s="10"/>
    </row>
    <row r="13" spans="2:14" x14ac:dyDescent="0.25">
      <c r="I13" s="40"/>
      <c r="J13" s="10"/>
      <c r="K13" s="10"/>
      <c r="L13" s="40"/>
      <c r="M13" s="40"/>
      <c r="N13" s="10"/>
    </row>
    <row r="14" spans="2:14" x14ac:dyDescent="0.25">
      <c r="I14" s="40"/>
      <c r="J14" s="10"/>
      <c r="K14" s="10"/>
      <c r="L14" s="40"/>
      <c r="M14" s="40"/>
      <c r="N14" s="10"/>
    </row>
    <row r="15" spans="2:14" x14ac:dyDescent="0.25">
      <c r="I15" s="40"/>
      <c r="J15" s="10"/>
      <c r="K15" s="10"/>
      <c r="L15" s="40"/>
      <c r="M15" s="40"/>
    </row>
    <row r="16" spans="2:14" x14ac:dyDescent="0.25">
      <c r="I16" s="40"/>
      <c r="J16" s="10"/>
      <c r="K16" s="10"/>
      <c r="L16" s="40"/>
      <c r="M16" s="40"/>
    </row>
    <row r="17" spans="9:13" x14ac:dyDescent="0.25">
      <c r="I17" s="40"/>
      <c r="J17" s="10"/>
      <c r="K17" s="10"/>
      <c r="L17" s="40"/>
      <c r="M17" s="40"/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08E64-DAD9-476D-A8DF-D28B84FE3C8A}">
  <dimension ref="A1:O118"/>
  <sheetViews>
    <sheetView zoomScale="85" zoomScaleNormal="85" workbookViewId="0">
      <selection activeCell="O19" sqref="O19"/>
    </sheetView>
  </sheetViews>
  <sheetFormatPr defaultColWidth="8.7109375" defaultRowHeight="15" x14ac:dyDescent="0.25"/>
  <cols>
    <col min="1" max="1" width="32.28515625" style="1" customWidth="1"/>
    <col min="2" max="2" width="8.7109375" style="1"/>
    <col min="3" max="9" width="9.5703125" style="1" customWidth="1"/>
    <col min="10" max="13" width="7.42578125" style="1" customWidth="1"/>
    <col min="14" max="14" width="7.85546875" style="1" customWidth="1"/>
    <col min="15" max="15" width="11.85546875" style="1" bestFit="1" customWidth="1"/>
    <col min="16" max="16" width="20.5703125" style="1" bestFit="1" customWidth="1"/>
    <col min="17" max="17" width="20.28515625" style="1" bestFit="1" customWidth="1"/>
    <col min="18" max="18" width="17.140625" style="1" bestFit="1" customWidth="1"/>
    <col min="19" max="19" width="20.5703125" style="1" bestFit="1" customWidth="1"/>
    <col min="20" max="20" width="20.28515625" style="1" bestFit="1" customWidth="1"/>
    <col min="21" max="21" width="17.140625" style="1" bestFit="1" customWidth="1"/>
    <col min="22" max="22" width="28.140625" style="1" bestFit="1" customWidth="1"/>
    <col min="23" max="23" width="27.85546875" style="1" bestFit="1" customWidth="1"/>
    <col min="24" max="24" width="24.42578125" style="1" bestFit="1" customWidth="1"/>
    <col min="25" max="16384" width="8.7109375" style="1"/>
  </cols>
  <sheetData>
    <row r="1" spans="1:15" x14ac:dyDescent="0.25">
      <c r="A1" s="1" t="s">
        <v>131</v>
      </c>
    </row>
    <row r="3" spans="1:15" x14ac:dyDescent="0.25">
      <c r="A3" s="1" t="s">
        <v>72</v>
      </c>
    </row>
    <row r="4" spans="1:15" x14ac:dyDescent="0.25">
      <c r="E4" s="1" t="s">
        <v>73</v>
      </c>
      <c r="F4" s="27" t="s">
        <v>74</v>
      </c>
    </row>
    <row r="5" spans="1:15" x14ac:dyDescent="0.25">
      <c r="B5" s="27"/>
      <c r="C5" s="27"/>
      <c r="D5" s="1" t="s">
        <v>75</v>
      </c>
      <c r="E5" s="1" t="s">
        <v>76</v>
      </c>
      <c r="F5" s="1" t="s">
        <v>77</v>
      </c>
      <c r="G5" s="1" t="s">
        <v>78</v>
      </c>
      <c r="H5" s="1" t="s">
        <v>79</v>
      </c>
      <c r="I5" s="28"/>
    </row>
    <row r="6" spans="1:15" x14ac:dyDescent="0.25">
      <c r="B6" s="1" t="s">
        <v>80</v>
      </c>
      <c r="C6" s="1" t="s">
        <v>81</v>
      </c>
      <c r="D6" s="1" t="s">
        <v>82</v>
      </c>
      <c r="E6" s="1" t="s">
        <v>82</v>
      </c>
      <c r="F6" s="1" t="s">
        <v>82</v>
      </c>
      <c r="G6" s="1" t="s">
        <v>82</v>
      </c>
      <c r="H6" s="1" t="s">
        <v>83</v>
      </c>
      <c r="I6" s="1" t="s">
        <v>84</v>
      </c>
    </row>
    <row r="7" spans="1:15" x14ac:dyDescent="0.25">
      <c r="L7" s="29"/>
      <c r="M7" s="29"/>
      <c r="N7" s="29"/>
      <c r="O7" s="29"/>
    </row>
    <row r="8" spans="1:15" x14ac:dyDescent="0.25">
      <c r="A8" s="1" t="s">
        <v>85</v>
      </c>
      <c r="L8" s="29"/>
      <c r="M8" s="29"/>
      <c r="N8" s="29"/>
      <c r="O8" s="29"/>
    </row>
    <row r="9" spans="1:15" x14ac:dyDescent="0.25">
      <c r="A9" s="1" t="s">
        <v>86</v>
      </c>
      <c r="B9" s="30">
        <v>1</v>
      </c>
      <c r="C9" s="26">
        <v>0.81170215136010215</v>
      </c>
      <c r="D9" s="26">
        <v>8.3091364112313326E-2</v>
      </c>
      <c r="E9" s="26">
        <v>2.3214192887218828E-2</v>
      </c>
      <c r="F9" s="26">
        <v>2.5583139634187096E-2</v>
      </c>
      <c r="G9" s="26">
        <v>2.4654868965312384E-3</v>
      </c>
      <c r="H9" s="26">
        <v>1.7666847370023542E-2</v>
      </c>
      <c r="I9" s="26">
        <v>3.6276817739623789E-2</v>
      </c>
      <c r="K9" s="30"/>
      <c r="L9" s="31"/>
      <c r="M9" s="31"/>
      <c r="N9" s="31"/>
      <c r="O9" s="31"/>
    </row>
    <row r="10" spans="1:15" x14ac:dyDescent="0.25">
      <c r="A10" s="1" t="s">
        <v>87</v>
      </c>
      <c r="B10" s="4">
        <v>192.92</v>
      </c>
      <c r="C10" s="4">
        <v>187</v>
      </c>
      <c r="D10" s="4">
        <v>205.48</v>
      </c>
      <c r="E10" s="4">
        <v>205.25</v>
      </c>
      <c r="F10" s="4">
        <v>255.77</v>
      </c>
      <c r="G10" s="4">
        <v>288.75</v>
      </c>
      <c r="H10" s="4">
        <v>241.01</v>
      </c>
      <c r="I10" s="4">
        <v>205.23</v>
      </c>
      <c r="K10" s="32"/>
      <c r="L10" s="29"/>
      <c r="M10" s="29"/>
      <c r="N10" s="29"/>
      <c r="O10" s="29"/>
    </row>
    <row r="11" spans="1:15" x14ac:dyDescent="0.25">
      <c r="A11" s="1" t="s">
        <v>88</v>
      </c>
      <c r="B11" s="4">
        <v>195.26</v>
      </c>
      <c r="C11" s="4">
        <v>172.48</v>
      </c>
      <c r="D11" s="4">
        <v>179.87</v>
      </c>
      <c r="E11" s="4">
        <v>174.01</v>
      </c>
      <c r="F11" s="4">
        <v>205.68</v>
      </c>
      <c r="G11" s="4">
        <v>241.36</v>
      </c>
      <c r="H11" s="4">
        <v>197.35</v>
      </c>
      <c r="I11" s="4">
        <v>177.08</v>
      </c>
      <c r="K11" s="4"/>
      <c r="L11" s="29"/>
      <c r="M11" s="29"/>
      <c r="N11" s="29"/>
      <c r="O11" s="29"/>
    </row>
    <row r="12" spans="1:15" x14ac:dyDescent="0.25">
      <c r="L12" s="29"/>
      <c r="M12" s="29"/>
      <c r="N12" s="29"/>
      <c r="O12" s="29"/>
    </row>
    <row r="13" spans="1:15" x14ac:dyDescent="0.25">
      <c r="A13" s="1" t="s">
        <v>13</v>
      </c>
      <c r="C13" s="30"/>
      <c r="D13" s="30"/>
      <c r="E13" s="30"/>
      <c r="F13" s="30"/>
      <c r="G13" s="30"/>
      <c r="H13" s="30"/>
      <c r="I13" s="30"/>
      <c r="K13" s="30"/>
      <c r="L13" s="29"/>
      <c r="M13" s="29"/>
      <c r="N13" s="29"/>
      <c r="O13" s="29"/>
    </row>
    <row r="14" spans="1:15" x14ac:dyDescent="0.25">
      <c r="A14" s="1" t="s">
        <v>86</v>
      </c>
      <c r="B14" s="30">
        <v>1</v>
      </c>
      <c r="C14" s="30">
        <v>0.62872837662024772</v>
      </c>
      <c r="D14" s="30">
        <v>0.19105671469185179</v>
      </c>
      <c r="E14" s="30">
        <v>3.1176215486917555E-2</v>
      </c>
      <c r="F14" s="30">
        <v>7.5218040765190577E-2</v>
      </c>
      <c r="G14" s="30">
        <v>7.4928925938418543E-3</v>
      </c>
      <c r="H14" s="30">
        <v>3.3103647665397772E-2</v>
      </c>
      <c r="I14" s="30">
        <v>3.3224112176552786E-2</v>
      </c>
      <c r="K14" s="30"/>
      <c r="L14" s="31"/>
      <c r="M14" s="31"/>
      <c r="N14" s="31"/>
      <c r="O14" s="31"/>
    </row>
    <row r="15" spans="1:15" x14ac:dyDescent="0.25">
      <c r="A15" s="1" t="s">
        <v>87</v>
      </c>
      <c r="B15" s="4">
        <v>205.84</v>
      </c>
      <c r="C15" s="4">
        <v>190.8</v>
      </c>
      <c r="D15" s="4">
        <v>208.18</v>
      </c>
      <c r="E15" s="4">
        <v>235.43</v>
      </c>
      <c r="F15" s="4">
        <v>258.79000000000002</v>
      </c>
      <c r="G15" s="4">
        <v>289.29000000000002</v>
      </c>
      <c r="H15" s="4">
        <v>264.37</v>
      </c>
      <c r="I15" s="4">
        <v>252.36</v>
      </c>
      <c r="K15" s="4"/>
      <c r="L15" s="29"/>
      <c r="M15" s="29"/>
      <c r="N15" s="29"/>
      <c r="O15" s="29"/>
    </row>
    <row r="16" spans="1:15" x14ac:dyDescent="0.25">
      <c r="A16" s="1" t="s">
        <v>88</v>
      </c>
      <c r="B16" s="4">
        <v>185.68</v>
      </c>
      <c r="C16" s="4">
        <v>179.86</v>
      </c>
      <c r="D16" s="4">
        <v>182.82</v>
      </c>
      <c r="E16" s="4">
        <v>194.68</v>
      </c>
      <c r="F16" s="4">
        <v>208.09</v>
      </c>
      <c r="G16" s="4">
        <v>241.86</v>
      </c>
      <c r="H16" s="4">
        <v>215.8</v>
      </c>
      <c r="I16" s="4">
        <v>210.53</v>
      </c>
      <c r="K16" s="4"/>
      <c r="L16" s="29"/>
      <c r="M16" s="29"/>
      <c r="N16" s="29"/>
      <c r="O16" s="29"/>
    </row>
    <row r="17" spans="1:15" x14ac:dyDescent="0.25">
      <c r="B17" s="4">
        <f>+B15-B16</f>
        <v>20.159999999999997</v>
      </c>
      <c r="C17" s="4">
        <f t="shared" ref="C17:I17" si="0">+C15-C16</f>
        <v>10.939999999999998</v>
      </c>
      <c r="D17" s="4">
        <f t="shared" si="0"/>
        <v>25.360000000000014</v>
      </c>
      <c r="E17" s="4">
        <f t="shared" si="0"/>
        <v>40.75</v>
      </c>
      <c r="F17" s="4">
        <f t="shared" si="0"/>
        <v>50.700000000000017</v>
      </c>
      <c r="G17" s="4">
        <f t="shared" si="0"/>
        <v>47.430000000000007</v>
      </c>
      <c r="H17" s="4">
        <f t="shared" si="0"/>
        <v>48.569999999999993</v>
      </c>
      <c r="I17" s="4">
        <f t="shared" si="0"/>
        <v>41.830000000000013</v>
      </c>
      <c r="L17" s="29"/>
      <c r="M17" s="29"/>
      <c r="N17" s="29"/>
      <c r="O17" s="29"/>
    </row>
    <row r="18" spans="1:15" x14ac:dyDescent="0.25">
      <c r="A18" s="1" t="s">
        <v>123</v>
      </c>
      <c r="L18" s="29"/>
      <c r="M18" s="29"/>
      <c r="N18" s="29"/>
      <c r="O18" s="29"/>
    </row>
    <row r="19" spans="1:15" x14ac:dyDescent="0.25">
      <c r="A19" s="1" t="s">
        <v>86</v>
      </c>
      <c r="B19" s="30">
        <v>1</v>
      </c>
      <c r="C19" s="30">
        <v>0.99158569024482923</v>
      </c>
      <c r="D19" s="33" t="s">
        <v>89</v>
      </c>
      <c r="E19" s="33" t="s">
        <v>89</v>
      </c>
      <c r="F19" s="33" t="s">
        <v>89</v>
      </c>
      <c r="G19" s="33" t="s">
        <v>89</v>
      </c>
      <c r="H19" s="33" t="s">
        <v>89</v>
      </c>
      <c r="I19" s="33" t="s">
        <v>89</v>
      </c>
      <c r="K19" s="34"/>
      <c r="L19" s="31"/>
      <c r="M19" s="31"/>
      <c r="N19" s="31"/>
      <c r="O19" s="31"/>
    </row>
    <row r="20" spans="1:15" x14ac:dyDescent="0.25">
      <c r="A20" s="1" t="s">
        <v>87</v>
      </c>
      <c r="B20" s="4">
        <v>213.83</v>
      </c>
      <c r="C20" s="4">
        <v>213.23</v>
      </c>
      <c r="D20" s="33" t="s">
        <v>89</v>
      </c>
      <c r="E20" s="33" t="s">
        <v>89</v>
      </c>
      <c r="F20" s="33" t="s">
        <v>89</v>
      </c>
      <c r="G20" s="33" t="s">
        <v>89</v>
      </c>
      <c r="H20" s="33" t="s">
        <v>89</v>
      </c>
      <c r="I20" s="33" t="s">
        <v>89</v>
      </c>
      <c r="K20" s="35"/>
      <c r="L20" s="29"/>
      <c r="M20" s="29"/>
      <c r="N20" s="29"/>
      <c r="O20" s="29"/>
    </row>
    <row r="21" spans="1:15" x14ac:dyDescent="0.25">
      <c r="A21" s="1" t="s">
        <v>88</v>
      </c>
      <c r="B21" s="4">
        <v>205.58</v>
      </c>
      <c r="C21" s="4">
        <v>205.34</v>
      </c>
      <c r="D21" s="33" t="s">
        <v>89</v>
      </c>
      <c r="E21" s="33" t="s">
        <v>89</v>
      </c>
      <c r="F21" s="33" t="s">
        <v>89</v>
      </c>
      <c r="G21" s="33" t="s">
        <v>89</v>
      </c>
      <c r="H21" s="33" t="s">
        <v>89</v>
      </c>
      <c r="I21" s="33" t="s">
        <v>89</v>
      </c>
      <c r="K21" s="35"/>
      <c r="L21" s="29"/>
      <c r="M21" s="29"/>
      <c r="N21" s="29"/>
      <c r="O21" s="29"/>
    </row>
    <row r="22" spans="1:15" x14ac:dyDescent="0.25">
      <c r="D22" s="36"/>
      <c r="E22" s="36"/>
      <c r="F22" s="36"/>
      <c r="G22" s="36"/>
      <c r="H22" s="36"/>
      <c r="I22" s="36"/>
      <c r="L22" s="29"/>
      <c r="M22" s="29"/>
      <c r="N22" s="29"/>
      <c r="O22" s="29"/>
    </row>
    <row r="23" spans="1:15" x14ac:dyDescent="0.25">
      <c r="A23" s="1" t="s">
        <v>121</v>
      </c>
      <c r="D23" s="36"/>
      <c r="E23" s="36"/>
      <c r="F23" s="36"/>
      <c r="G23" s="36"/>
      <c r="H23" s="36"/>
      <c r="I23" s="36"/>
      <c r="L23" s="29"/>
      <c r="M23" s="29"/>
      <c r="N23" s="29"/>
      <c r="O23" s="29"/>
    </row>
    <row r="24" spans="1:15" x14ac:dyDescent="0.25">
      <c r="A24" s="1" t="s">
        <v>86</v>
      </c>
      <c r="B24" s="30">
        <v>1</v>
      </c>
      <c r="C24" s="30">
        <v>0.9354786598171303</v>
      </c>
      <c r="D24" s="33">
        <v>3.932021582501373E-2</v>
      </c>
      <c r="E24" s="33">
        <v>1.3925236664405028E-2</v>
      </c>
      <c r="F24" s="33" t="s">
        <v>89</v>
      </c>
      <c r="G24" s="33" t="s">
        <v>89</v>
      </c>
      <c r="H24" s="33">
        <v>4.3294239281444864E-3</v>
      </c>
      <c r="I24" s="33">
        <v>5.137152272947562E-3</v>
      </c>
      <c r="K24" s="37"/>
      <c r="L24" s="31"/>
      <c r="M24" s="31"/>
      <c r="N24" s="31"/>
      <c r="O24" s="31"/>
    </row>
    <row r="25" spans="1:15" x14ac:dyDescent="0.25">
      <c r="A25" s="1" t="s">
        <v>87</v>
      </c>
      <c r="B25" s="4">
        <v>179.23</v>
      </c>
      <c r="C25" s="4">
        <v>178.09</v>
      </c>
      <c r="D25" s="35">
        <v>202.98</v>
      </c>
      <c r="E25" s="35">
        <v>151.31</v>
      </c>
      <c r="F25" s="33" t="s">
        <v>89</v>
      </c>
      <c r="G25" s="33" t="s">
        <v>89</v>
      </c>
      <c r="H25" s="35">
        <v>241.8</v>
      </c>
      <c r="I25" s="35">
        <v>183.15</v>
      </c>
      <c r="K25" s="37"/>
      <c r="L25" s="29"/>
      <c r="M25" s="29"/>
      <c r="N25" s="29"/>
      <c r="O25" s="29"/>
    </row>
    <row r="26" spans="1:15" x14ac:dyDescent="0.25">
      <c r="A26" s="1" t="s">
        <v>88</v>
      </c>
      <c r="B26" s="4">
        <v>157.06</v>
      </c>
      <c r="C26" s="4">
        <v>156.77000000000001</v>
      </c>
      <c r="D26" s="35">
        <v>169.68</v>
      </c>
      <c r="E26" s="35">
        <v>133.36000000000001</v>
      </c>
      <c r="F26" s="33" t="s">
        <v>89</v>
      </c>
      <c r="G26" s="33" t="s">
        <v>89</v>
      </c>
      <c r="H26" s="35">
        <v>166.41</v>
      </c>
      <c r="I26" s="35">
        <v>155.81</v>
      </c>
      <c r="K26" s="37"/>
      <c r="L26" s="29"/>
      <c r="M26" s="29"/>
      <c r="N26" s="29"/>
      <c r="O26" s="29"/>
    </row>
    <row r="27" spans="1:15" x14ac:dyDescent="0.25">
      <c r="D27" s="36"/>
      <c r="E27" s="36"/>
      <c r="F27" s="36"/>
      <c r="G27" s="36"/>
      <c r="H27" s="36"/>
      <c r="I27" s="36"/>
      <c r="L27" s="29"/>
      <c r="M27" s="29"/>
      <c r="N27" s="29"/>
      <c r="O27" s="29"/>
    </row>
    <row r="28" spans="1:15" x14ac:dyDescent="0.25">
      <c r="A28" s="1" t="s">
        <v>90</v>
      </c>
      <c r="D28" s="36"/>
      <c r="E28" s="36"/>
      <c r="F28" s="36"/>
      <c r="G28" s="36"/>
      <c r="H28" s="36"/>
      <c r="I28" s="36"/>
      <c r="L28" s="29"/>
      <c r="M28" s="29"/>
      <c r="N28" s="29"/>
      <c r="O28" s="29"/>
    </row>
    <row r="29" spans="1:15" x14ac:dyDescent="0.25">
      <c r="A29" s="1" t="s">
        <v>86</v>
      </c>
      <c r="B29" s="30">
        <v>1</v>
      </c>
      <c r="C29" s="30">
        <v>0.8370473537604457</v>
      </c>
      <c r="D29" s="33">
        <v>3.9756900481134463E-2</v>
      </c>
      <c r="E29" s="33">
        <v>2.9817675360850848E-2</v>
      </c>
      <c r="F29" s="33">
        <v>1.0635603950367181E-2</v>
      </c>
      <c r="G29" s="33">
        <v>6.3307166371233219E-4</v>
      </c>
      <c r="H29" s="33">
        <v>3.5325398835148139E-2</v>
      </c>
      <c r="I29" s="33">
        <v>4.6783995948341352E-2</v>
      </c>
      <c r="K29" s="37"/>
      <c r="L29" s="31"/>
      <c r="M29" s="31"/>
      <c r="N29" s="31"/>
      <c r="O29" s="31"/>
    </row>
    <row r="30" spans="1:15" x14ac:dyDescent="0.25">
      <c r="A30" s="1" t="s">
        <v>87</v>
      </c>
      <c r="B30" s="4">
        <v>188.36</v>
      </c>
      <c r="C30" s="4">
        <v>183.6</v>
      </c>
      <c r="D30" s="35">
        <v>201.16</v>
      </c>
      <c r="E30" s="35">
        <v>218.1</v>
      </c>
      <c r="F30" s="35">
        <v>213.69</v>
      </c>
      <c r="G30" s="38">
        <v>277.89</v>
      </c>
      <c r="H30" s="35">
        <v>197.45</v>
      </c>
      <c r="I30" s="35">
        <v>229.64</v>
      </c>
      <c r="K30" s="37"/>
      <c r="L30" s="29"/>
      <c r="M30" s="29"/>
      <c r="N30" s="29"/>
      <c r="O30" s="29"/>
    </row>
    <row r="31" spans="1:15" x14ac:dyDescent="0.25">
      <c r="A31" s="1" t="s">
        <v>88</v>
      </c>
      <c r="B31" s="4">
        <v>172.46</v>
      </c>
      <c r="C31" s="4">
        <v>169.38</v>
      </c>
      <c r="D31" s="35">
        <v>178.77</v>
      </c>
      <c r="E31" s="35">
        <v>192.86</v>
      </c>
      <c r="F31" s="35">
        <v>183.67</v>
      </c>
      <c r="G31" s="38">
        <v>224.94</v>
      </c>
      <c r="H31" s="35">
        <v>174.52</v>
      </c>
      <c r="I31" s="35">
        <v>204.47</v>
      </c>
      <c r="K31" s="37"/>
      <c r="L31" s="29"/>
      <c r="M31" s="29"/>
      <c r="N31" s="29"/>
      <c r="O31" s="29"/>
    </row>
    <row r="32" spans="1:15" x14ac:dyDescent="0.25">
      <c r="B32" s="4"/>
      <c r="C32" s="4"/>
      <c r="D32" s="35"/>
      <c r="E32" s="35"/>
      <c r="F32" s="35"/>
      <c r="G32" s="35"/>
      <c r="H32" s="35"/>
      <c r="I32" s="35"/>
      <c r="K32" s="4"/>
      <c r="L32" s="29"/>
      <c r="M32" s="29"/>
      <c r="N32" s="29"/>
      <c r="O32" s="29"/>
    </row>
    <row r="33" spans="1:15" x14ac:dyDescent="0.25">
      <c r="A33" s="1" t="s">
        <v>122</v>
      </c>
      <c r="B33" s="30"/>
      <c r="C33" s="30"/>
      <c r="D33" s="33"/>
      <c r="E33" s="33"/>
      <c r="F33" s="33"/>
      <c r="G33" s="33"/>
      <c r="H33" s="35"/>
      <c r="I33" s="33"/>
      <c r="K33" s="4"/>
      <c r="L33" s="29"/>
      <c r="M33" s="29"/>
      <c r="N33" s="29"/>
      <c r="O33" s="29"/>
    </row>
    <row r="34" spans="1:15" x14ac:dyDescent="0.25">
      <c r="A34" s="1" t="s">
        <v>86</v>
      </c>
      <c r="B34" s="30">
        <v>1</v>
      </c>
      <c r="C34" s="30">
        <v>0.80423447622057198</v>
      </c>
      <c r="D34" s="33">
        <v>4.5228314109653972E-2</v>
      </c>
      <c r="E34" s="33">
        <v>3.5274134934428818E-2</v>
      </c>
      <c r="F34" s="33">
        <v>3.0020540369726655E-3</v>
      </c>
      <c r="G34" s="33" t="s">
        <v>89</v>
      </c>
      <c r="H34" s="33">
        <v>1.1889714014852268E-2</v>
      </c>
      <c r="I34" s="33">
        <v>0.1003713066835203</v>
      </c>
      <c r="K34" s="37"/>
      <c r="L34" s="31"/>
      <c r="M34" s="31"/>
      <c r="N34" s="31"/>
      <c r="O34" s="31"/>
    </row>
    <row r="35" spans="1:15" x14ac:dyDescent="0.25">
      <c r="A35" s="1" t="s">
        <v>87</v>
      </c>
      <c r="B35" s="4">
        <v>174.62</v>
      </c>
      <c r="C35" s="4">
        <v>172.13</v>
      </c>
      <c r="D35" s="35">
        <v>182.85</v>
      </c>
      <c r="E35" s="35">
        <v>179.09</v>
      </c>
      <c r="F35" s="35">
        <v>187.53</v>
      </c>
      <c r="G35" s="33" t="s">
        <v>89</v>
      </c>
      <c r="H35" s="35">
        <v>210.68</v>
      </c>
      <c r="I35" s="35">
        <v>185.93</v>
      </c>
      <c r="K35" s="37"/>
      <c r="L35" s="29"/>
      <c r="M35" s="29"/>
      <c r="N35" s="29"/>
      <c r="O35" s="29"/>
    </row>
    <row r="36" spans="1:15" x14ac:dyDescent="0.25">
      <c r="A36" s="1" t="s">
        <v>88</v>
      </c>
      <c r="B36" s="4">
        <v>157.9</v>
      </c>
      <c r="C36" s="4">
        <v>157.15</v>
      </c>
      <c r="D36" s="35">
        <v>159.47999999999999</v>
      </c>
      <c r="E36" s="35">
        <v>152.71</v>
      </c>
      <c r="F36" s="35">
        <v>163.87</v>
      </c>
      <c r="G36" s="33" t="s">
        <v>89</v>
      </c>
      <c r="H36" s="35">
        <v>167.88</v>
      </c>
      <c r="I36" s="35">
        <v>164.71</v>
      </c>
      <c r="K36" s="37"/>
      <c r="L36" s="29"/>
      <c r="M36" s="29"/>
      <c r="N36" s="29"/>
      <c r="O36" s="29"/>
    </row>
    <row r="37" spans="1:15" x14ac:dyDescent="0.25">
      <c r="D37" s="36"/>
      <c r="E37" s="36"/>
      <c r="F37" s="36"/>
      <c r="G37" s="36"/>
      <c r="H37" s="36"/>
      <c r="I37" s="36"/>
      <c r="L37" s="29"/>
      <c r="M37" s="29"/>
      <c r="N37" s="29"/>
      <c r="O37" s="29"/>
    </row>
    <row r="38" spans="1:15" x14ac:dyDescent="0.25">
      <c r="A38" s="1" t="s">
        <v>91</v>
      </c>
      <c r="B38" s="4"/>
      <c r="C38" s="4"/>
      <c r="D38" s="35"/>
      <c r="E38" s="35"/>
      <c r="F38" s="35"/>
      <c r="G38" s="35"/>
      <c r="H38" s="35"/>
      <c r="I38" s="35"/>
      <c r="K38" s="4"/>
      <c r="L38" s="29"/>
      <c r="M38" s="29"/>
      <c r="N38" s="29"/>
      <c r="O38" s="29"/>
    </row>
    <row r="39" spans="1:15" x14ac:dyDescent="0.25">
      <c r="A39" s="1" t="s">
        <v>86</v>
      </c>
      <c r="B39" s="30">
        <v>1</v>
      </c>
      <c r="C39" s="30">
        <v>0.90108654926938925</v>
      </c>
      <c r="D39" s="33">
        <v>7.8306481828400151E-2</v>
      </c>
      <c r="E39" s="33">
        <v>8.2427875608842259E-3</v>
      </c>
      <c r="F39" s="33">
        <v>4.4960659423004872E-3</v>
      </c>
      <c r="G39" s="33" t="s">
        <v>89</v>
      </c>
      <c r="H39" s="33">
        <v>0</v>
      </c>
      <c r="I39" s="33">
        <v>7.8681153990258525E-3</v>
      </c>
      <c r="K39" s="37"/>
      <c r="L39" s="31"/>
      <c r="M39" s="31"/>
      <c r="N39" s="31"/>
      <c r="O39" s="31"/>
    </row>
    <row r="40" spans="1:15" x14ac:dyDescent="0.25">
      <c r="A40" s="1" t="s">
        <v>87</v>
      </c>
      <c r="B40" s="4">
        <v>170.66</v>
      </c>
      <c r="C40" s="4">
        <v>168.4</v>
      </c>
      <c r="D40" s="35">
        <v>190.13</v>
      </c>
      <c r="E40" s="35">
        <v>214.74</v>
      </c>
      <c r="F40" s="35">
        <v>198.25</v>
      </c>
      <c r="G40" s="33" t="s">
        <v>89</v>
      </c>
      <c r="H40" s="35">
        <v>247.55</v>
      </c>
      <c r="I40" s="35">
        <v>174.08</v>
      </c>
      <c r="K40" s="37"/>
      <c r="L40" s="29"/>
      <c r="M40" s="29"/>
      <c r="N40" s="29"/>
      <c r="O40" s="29"/>
    </row>
    <row r="41" spans="1:15" x14ac:dyDescent="0.25">
      <c r="A41" s="1" t="s">
        <v>88</v>
      </c>
      <c r="B41" s="4">
        <v>163.55000000000001</v>
      </c>
      <c r="C41" s="4">
        <v>162.22999999999999</v>
      </c>
      <c r="D41" s="35">
        <v>176.3</v>
      </c>
      <c r="E41" s="35">
        <v>179.98</v>
      </c>
      <c r="F41" s="35">
        <v>173.24</v>
      </c>
      <c r="G41" s="33" t="s">
        <v>89</v>
      </c>
      <c r="H41" s="35">
        <v>238.08</v>
      </c>
      <c r="I41" s="35">
        <v>164.17</v>
      </c>
      <c r="K41" s="37"/>
      <c r="L41" s="29"/>
      <c r="M41" s="29"/>
      <c r="N41" s="29"/>
      <c r="O41" s="29"/>
    </row>
    <row r="43" spans="1:15" x14ac:dyDescent="0.25">
      <c r="B43" s="4"/>
      <c r="C43" s="4"/>
      <c r="D43" s="4"/>
      <c r="E43" s="4"/>
      <c r="F43" s="4"/>
      <c r="G43" s="4"/>
      <c r="H43" s="4"/>
      <c r="I43" s="4"/>
    </row>
    <row r="44" spans="1:15" x14ac:dyDescent="0.25">
      <c r="A44" s="1" t="s">
        <v>92</v>
      </c>
      <c r="B44" s="30"/>
      <c r="C44" s="30"/>
      <c r="D44" s="30"/>
      <c r="E44" s="30"/>
      <c r="F44" s="30"/>
      <c r="G44" s="30"/>
      <c r="H44" s="30"/>
      <c r="I44" s="30"/>
    </row>
    <row r="45" spans="1:15" x14ac:dyDescent="0.25">
      <c r="B45" s="4"/>
      <c r="C45" s="4"/>
      <c r="D45" s="4"/>
      <c r="E45" s="4"/>
      <c r="F45" s="4"/>
      <c r="G45" s="4"/>
      <c r="H45" s="4"/>
      <c r="I45" s="4"/>
    </row>
    <row r="46" spans="1:15" x14ac:dyDescent="0.25">
      <c r="A46" s="1" t="s">
        <v>9</v>
      </c>
      <c r="B46" s="4"/>
      <c r="C46" s="4"/>
      <c r="D46" s="4"/>
      <c r="E46" s="4"/>
      <c r="F46" s="4"/>
      <c r="G46" s="4"/>
      <c r="H46" s="4"/>
      <c r="I46" s="4"/>
    </row>
    <row r="47" spans="1:15" x14ac:dyDescent="0.25">
      <c r="L47" s="29"/>
      <c r="M47" s="29"/>
      <c r="N47" s="29"/>
      <c r="O47" s="29"/>
    </row>
    <row r="48" spans="1:15" x14ac:dyDescent="0.25">
      <c r="L48" s="29"/>
      <c r="M48" s="29"/>
      <c r="N48" s="29"/>
      <c r="O48" s="29"/>
    </row>
    <row r="50" spans="2:9" x14ac:dyDescent="0.25">
      <c r="B50" s="30"/>
      <c r="C50" s="30"/>
      <c r="D50" s="30"/>
      <c r="E50" s="30"/>
      <c r="F50" s="30"/>
      <c r="G50" s="30"/>
      <c r="H50" s="30"/>
      <c r="I50" s="30"/>
    </row>
    <row r="51" spans="2:9" x14ac:dyDescent="0.25">
      <c r="B51" s="4"/>
      <c r="C51" s="4"/>
      <c r="D51" s="4"/>
      <c r="E51" s="4"/>
      <c r="F51" s="4"/>
      <c r="G51" s="4"/>
      <c r="H51" s="4"/>
      <c r="I51" s="4"/>
    </row>
    <row r="52" spans="2:9" x14ac:dyDescent="0.25">
      <c r="B52" s="4"/>
      <c r="C52" s="4"/>
      <c r="D52" s="4"/>
      <c r="E52" s="4"/>
      <c r="F52" s="4"/>
      <c r="G52" s="4"/>
      <c r="H52" s="4"/>
      <c r="I52" s="4"/>
    </row>
    <row r="54" spans="2:9" x14ac:dyDescent="0.25">
      <c r="C54" s="30"/>
      <c r="D54" s="30"/>
      <c r="E54" s="30"/>
      <c r="F54" s="30"/>
      <c r="G54" s="30"/>
      <c r="H54" s="30"/>
      <c r="I54" s="30"/>
    </row>
    <row r="55" spans="2:9" x14ac:dyDescent="0.25">
      <c r="B55" s="30"/>
      <c r="C55" s="30"/>
      <c r="D55" s="30"/>
      <c r="E55" s="30"/>
      <c r="F55" s="30"/>
      <c r="G55" s="30"/>
      <c r="H55" s="30"/>
      <c r="I55" s="30"/>
    </row>
    <row r="56" spans="2:9" x14ac:dyDescent="0.25">
      <c r="B56" s="4"/>
      <c r="C56" s="4"/>
      <c r="D56" s="4"/>
      <c r="E56" s="4"/>
      <c r="F56" s="4"/>
      <c r="G56" s="4"/>
      <c r="H56" s="4"/>
      <c r="I56" s="4"/>
    </row>
    <row r="57" spans="2:9" x14ac:dyDescent="0.25">
      <c r="B57" s="4"/>
      <c r="C57" s="4"/>
      <c r="D57" s="4"/>
      <c r="E57" s="4"/>
      <c r="F57" s="4"/>
      <c r="G57" s="4"/>
      <c r="H57" s="4"/>
      <c r="I57" s="4"/>
    </row>
    <row r="60" spans="2:9" x14ac:dyDescent="0.25">
      <c r="B60" s="30"/>
      <c r="C60" s="30"/>
      <c r="D60" s="36"/>
      <c r="E60" s="36"/>
      <c r="F60" s="36"/>
      <c r="G60" s="36"/>
      <c r="H60" s="36"/>
      <c r="I60" s="36"/>
    </row>
    <row r="61" spans="2:9" x14ac:dyDescent="0.25">
      <c r="B61" s="4"/>
      <c r="C61" s="4"/>
      <c r="D61" s="35"/>
      <c r="E61" s="35"/>
      <c r="F61" s="35"/>
      <c r="G61" s="35"/>
      <c r="H61" s="35"/>
      <c r="I61" s="35"/>
    </row>
    <row r="62" spans="2:9" x14ac:dyDescent="0.25">
      <c r="B62" s="4"/>
      <c r="C62" s="4"/>
      <c r="D62" s="35"/>
      <c r="E62" s="35"/>
      <c r="F62" s="35"/>
      <c r="G62" s="35"/>
      <c r="H62" s="35"/>
      <c r="I62" s="35"/>
    </row>
    <row r="65" spans="2:9" x14ac:dyDescent="0.25">
      <c r="B65" s="30"/>
      <c r="C65" s="30"/>
      <c r="D65" s="30"/>
      <c r="E65" s="30"/>
      <c r="F65" s="30"/>
      <c r="G65" s="37"/>
      <c r="H65" s="30"/>
      <c r="I65" s="30"/>
    </row>
    <row r="66" spans="2:9" x14ac:dyDescent="0.25">
      <c r="B66" s="4"/>
      <c r="C66" s="4"/>
      <c r="D66" s="4"/>
      <c r="E66" s="4"/>
      <c r="F66" s="4"/>
      <c r="G66" s="37"/>
      <c r="H66" s="4"/>
      <c r="I66" s="4"/>
    </row>
    <row r="67" spans="2:9" x14ac:dyDescent="0.25">
      <c r="B67" s="4"/>
      <c r="C67" s="4"/>
      <c r="D67" s="4"/>
      <c r="E67" s="4"/>
      <c r="F67" s="4"/>
      <c r="G67" s="37"/>
      <c r="H67" s="4"/>
      <c r="I67" s="4"/>
    </row>
    <row r="70" spans="2:9" x14ac:dyDescent="0.25">
      <c r="B70" s="30"/>
      <c r="C70" s="30"/>
      <c r="D70" s="30"/>
      <c r="E70" s="30"/>
      <c r="F70" s="30"/>
      <c r="G70" s="37"/>
      <c r="H70" s="30"/>
      <c r="I70" s="30"/>
    </row>
    <row r="71" spans="2:9" x14ac:dyDescent="0.25">
      <c r="B71" s="4"/>
      <c r="C71" s="4"/>
      <c r="D71" s="4"/>
      <c r="E71" s="4"/>
      <c r="F71" s="4"/>
      <c r="G71" s="37"/>
      <c r="H71" s="4"/>
      <c r="I71" s="4"/>
    </row>
    <row r="72" spans="2:9" x14ac:dyDescent="0.25">
      <c r="B72" s="4"/>
      <c r="C72" s="4"/>
      <c r="D72" s="4"/>
      <c r="E72" s="4"/>
      <c r="F72" s="4"/>
      <c r="G72" s="37"/>
      <c r="H72" s="4"/>
      <c r="I72" s="4"/>
    </row>
    <row r="73" spans="2:9" x14ac:dyDescent="0.25">
      <c r="B73" s="4"/>
      <c r="C73" s="4"/>
      <c r="D73" s="4"/>
      <c r="E73" s="4"/>
      <c r="F73" s="4"/>
      <c r="G73" s="4"/>
      <c r="H73" s="4"/>
      <c r="I73" s="4"/>
    </row>
    <row r="74" spans="2:9" x14ac:dyDescent="0.25">
      <c r="B74" s="30"/>
      <c r="C74" s="30"/>
      <c r="D74" s="30"/>
      <c r="E74" s="30"/>
      <c r="F74" s="30"/>
      <c r="G74" s="4"/>
      <c r="H74" s="30"/>
      <c r="I74" s="30"/>
    </row>
    <row r="75" spans="2:9" x14ac:dyDescent="0.25">
      <c r="B75" s="30"/>
      <c r="C75" s="30"/>
      <c r="D75" s="30"/>
      <c r="E75" s="30"/>
      <c r="F75" s="30"/>
      <c r="G75" s="37"/>
      <c r="H75" s="30"/>
      <c r="I75" s="30"/>
    </row>
    <row r="76" spans="2:9" x14ac:dyDescent="0.25">
      <c r="B76" s="4"/>
      <c r="C76" s="4"/>
      <c r="D76" s="4"/>
      <c r="E76" s="4"/>
      <c r="F76" s="4"/>
      <c r="G76" s="37"/>
      <c r="H76" s="4"/>
      <c r="I76" s="4"/>
    </row>
    <row r="77" spans="2:9" x14ac:dyDescent="0.25">
      <c r="B77" s="4"/>
      <c r="C77" s="4"/>
      <c r="D77" s="4"/>
      <c r="E77" s="4"/>
      <c r="F77" s="4"/>
      <c r="G77" s="37"/>
      <c r="H77" s="4"/>
      <c r="I77" s="4"/>
    </row>
    <row r="79" spans="2:9" x14ac:dyDescent="0.25">
      <c r="B79" s="4"/>
      <c r="C79" s="4"/>
      <c r="D79" s="4"/>
      <c r="E79" s="4"/>
      <c r="F79" s="4"/>
      <c r="G79" s="4"/>
      <c r="H79" s="4"/>
      <c r="I79" s="4"/>
    </row>
    <row r="80" spans="2:9" x14ac:dyDescent="0.25">
      <c r="B80" s="22"/>
      <c r="C80" s="22"/>
      <c r="D80" s="22"/>
      <c r="E80" s="22"/>
      <c r="F80" s="22"/>
      <c r="G80" s="37"/>
      <c r="H80" s="37"/>
      <c r="I80" s="22"/>
    </row>
    <row r="81" spans="2:15" x14ac:dyDescent="0.25">
      <c r="B81" s="4"/>
      <c r="C81" s="4"/>
      <c r="D81" s="4"/>
      <c r="E81" s="4"/>
      <c r="F81" s="4"/>
      <c r="G81" s="37"/>
      <c r="H81" s="37"/>
      <c r="I81" s="4"/>
    </row>
    <row r="82" spans="2:15" x14ac:dyDescent="0.25">
      <c r="B82" s="4"/>
      <c r="C82" s="4"/>
      <c r="D82" s="4"/>
      <c r="E82" s="4"/>
      <c r="F82" s="4"/>
      <c r="G82" s="37"/>
      <c r="H82" s="37"/>
      <c r="I82" s="4"/>
    </row>
    <row r="86" spans="2:15" x14ac:dyDescent="0.25">
      <c r="B86" s="30"/>
      <c r="C86" s="30"/>
      <c r="D86" s="30"/>
      <c r="E86" s="30"/>
      <c r="F86" s="30"/>
      <c r="G86" s="30"/>
      <c r="H86" s="30"/>
      <c r="I86" s="30"/>
    </row>
    <row r="87" spans="2:15" x14ac:dyDescent="0.25">
      <c r="B87" s="4"/>
      <c r="C87" s="4"/>
      <c r="D87" s="4"/>
      <c r="E87" s="4"/>
      <c r="F87" s="4"/>
      <c r="G87" s="4"/>
      <c r="H87" s="4"/>
      <c r="I87" s="4"/>
      <c r="J87" s="39"/>
      <c r="K87" s="39"/>
      <c r="L87" s="39"/>
      <c r="M87" s="39"/>
      <c r="N87" s="39"/>
      <c r="O87" s="39"/>
    </row>
    <row r="88" spans="2:15" x14ac:dyDescent="0.25">
      <c r="B88" s="4"/>
      <c r="C88" s="4"/>
      <c r="D88" s="4"/>
      <c r="E88" s="4"/>
      <c r="F88" s="4"/>
      <c r="G88" s="4"/>
      <c r="H88" s="4"/>
      <c r="I88" s="4"/>
      <c r="J88" s="39"/>
      <c r="K88" s="39"/>
      <c r="L88" s="39"/>
      <c r="M88" s="39"/>
      <c r="N88" s="39"/>
      <c r="O88" s="39"/>
    </row>
    <row r="90" spans="2:15" x14ac:dyDescent="0.25">
      <c r="C90" s="30"/>
      <c r="D90" s="30"/>
      <c r="E90" s="30"/>
      <c r="F90" s="30"/>
      <c r="G90" s="30"/>
      <c r="H90" s="30"/>
      <c r="I90" s="30"/>
    </row>
    <row r="91" spans="2:15" x14ac:dyDescent="0.25">
      <c r="B91" s="30"/>
      <c r="C91" s="30"/>
      <c r="D91" s="30"/>
      <c r="E91" s="30"/>
      <c r="F91" s="30"/>
      <c r="G91" s="30"/>
      <c r="H91" s="30"/>
      <c r="I91" s="30"/>
    </row>
    <row r="92" spans="2:15" x14ac:dyDescent="0.25">
      <c r="B92" s="4"/>
      <c r="C92" s="4"/>
      <c r="D92" s="4"/>
      <c r="E92" s="4"/>
      <c r="F92" s="4"/>
      <c r="G92" s="4"/>
      <c r="H92" s="4"/>
      <c r="I92" s="4"/>
      <c r="J92" s="39"/>
      <c r="K92" s="39"/>
      <c r="L92" s="39"/>
      <c r="M92" s="39"/>
      <c r="N92" s="39"/>
      <c r="O92" s="39"/>
    </row>
    <row r="93" spans="2:15" x14ac:dyDescent="0.25">
      <c r="B93" s="4"/>
      <c r="C93" s="4"/>
      <c r="D93" s="4"/>
      <c r="E93" s="4"/>
      <c r="F93" s="4"/>
      <c r="G93" s="4"/>
      <c r="H93" s="4"/>
      <c r="I93" s="4"/>
      <c r="J93" s="39"/>
      <c r="K93" s="39"/>
      <c r="L93" s="39"/>
      <c r="M93" s="39"/>
      <c r="N93" s="39"/>
      <c r="O93" s="39"/>
    </row>
    <row r="96" spans="2:15" x14ac:dyDescent="0.25">
      <c r="B96" s="30"/>
      <c r="C96" s="30"/>
      <c r="D96" s="30"/>
      <c r="E96" s="30"/>
      <c r="F96" s="30"/>
      <c r="G96" s="30"/>
      <c r="H96" s="30"/>
      <c r="I96" s="30"/>
    </row>
    <row r="97" spans="2:15" x14ac:dyDescent="0.25">
      <c r="B97" s="4"/>
      <c r="C97" s="4"/>
      <c r="D97" s="4"/>
      <c r="E97" s="4"/>
      <c r="F97" s="4"/>
      <c r="G97" s="4"/>
      <c r="H97" s="4"/>
      <c r="I97" s="4"/>
      <c r="J97" s="39"/>
      <c r="K97" s="39"/>
      <c r="L97" s="39"/>
      <c r="M97" s="39"/>
      <c r="N97" s="39"/>
      <c r="O97" s="39"/>
    </row>
    <row r="98" spans="2:15" x14ac:dyDescent="0.25">
      <c r="B98" s="4"/>
      <c r="C98" s="4"/>
      <c r="D98" s="4"/>
      <c r="E98" s="4"/>
      <c r="F98" s="4"/>
      <c r="G98" s="4"/>
      <c r="H98" s="4"/>
      <c r="I98" s="4"/>
      <c r="J98" s="39"/>
      <c r="K98" s="39"/>
      <c r="L98" s="39"/>
      <c r="M98" s="39"/>
      <c r="N98" s="39"/>
      <c r="O98" s="39"/>
    </row>
    <row r="101" spans="2:15" x14ac:dyDescent="0.25">
      <c r="B101" s="30"/>
      <c r="C101" s="30"/>
      <c r="D101" s="30"/>
      <c r="E101" s="30"/>
      <c r="F101" s="30"/>
      <c r="G101" s="30"/>
      <c r="H101" s="30"/>
      <c r="I101" s="30"/>
    </row>
    <row r="102" spans="2:15" x14ac:dyDescent="0.25">
      <c r="B102" s="4"/>
      <c r="C102" s="4"/>
      <c r="D102" s="4"/>
      <c r="E102" s="4"/>
      <c r="F102" s="4"/>
      <c r="G102" s="4"/>
      <c r="H102" s="4"/>
      <c r="I102" s="4"/>
      <c r="J102" s="39"/>
      <c r="K102" s="39"/>
      <c r="L102" s="39"/>
      <c r="M102" s="39"/>
      <c r="N102" s="39"/>
      <c r="O102" s="39"/>
    </row>
    <row r="103" spans="2:15" x14ac:dyDescent="0.25">
      <c r="B103" s="4"/>
      <c r="C103" s="4"/>
      <c r="D103" s="4"/>
      <c r="E103" s="4"/>
      <c r="F103" s="4"/>
      <c r="G103" s="4"/>
      <c r="H103" s="4"/>
      <c r="I103" s="4"/>
      <c r="J103" s="39"/>
      <c r="K103" s="39"/>
      <c r="L103" s="39"/>
      <c r="M103" s="39"/>
      <c r="N103" s="39"/>
      <c r="O103" s="39"/>
    </row>
    <row r="106" spans="2:15" x14ac:dyDescent="0.25">
      <c r="B106" s="30"/>
      <c r="C106" s="30"/>
      <c r="D106" s="30"/>
      <c r="E106" s="30"/>
      <c r="F106" s="30"/>
      <c r="G106" s="30"/>
      <c r="H106" s="30"/>
      <c r="I106" s="30"/>
    </row>
    <row r="107" spans="2:15" x14ac:dyDescent="0.25">
      <c r="B107" s="4"/>
      <c r="C107" s="4"/>
      <c r="D107" s="4"/>
      <c r="E107" s="4"/>
      <c r="F107" s="4"/>
      <c r="G107" s="4"/>
      <c r="H107" s="4"/>
      <c r="I107" s="4"/>
      <c r="J107" s="39"/>
      <c r="K107" s="39"/>
      <c r="L107" s="39"/>
      <c r="M107" s="39"/>
      <c r="N107" s="39"/>
      <c r="O107" s="39"/>
    </row>
    <row r="108" spans="2:15" x14ac:dyDescent="0.25">
      <c r="B108" s="4"/>
      <c r="C108" s="4"/>
      <c r="D108" s="4"/>
      <c r="E108" s="4"/>
      <c r="F108" s="4"/>
      <c r="G108" s="4"/>
      <c r="H108" s="4"/>
      <c r="I108" s="4"/>
      <c r="J108" s="39"/>
      <c r="K108" s="39"/>
      <c r="L108" s="39"/>
      <c r="M108" s="39"/>
      <c r="N108" s="39"/>
      <c r="O108" s="39"/>
    </row>
    <row r="109" spans="2:15" x14ac:dyDescent="0.25">
      <c r="B109" s="4"/>
      <c r="C109" s="4"/>
      <c r="D109" s="4"/>
      <c r="E109" s="4"/>
      <c r="F109" s="4"/>
      <c r="G109" s="4"/>
      <c r="H109" s="4"/>
      <c r="I109" s="4"/>
    </row>
    <row r="110" spans="2:15" x14ac:dyDescent="0.25">
      <c r="B110" s="30"/>
      <c r="C110" s="30"/>
      <c r="D110" s="30"/>
      <c r="E110" s="30"/>
      <c r="F110" s="30"/>
      <c r="G110" s="4"/>
      <c r="H110" s="30"/>
      <c r="I110" s="30"/>
    </row>
    <row r="111" spans="2:15" x14ac:dyDescent="0.25">
      <c r="B111" s="30"/>
      <c r="C111" s="30"/>
      <c r="D111" s="30"/>
      <c r="E111" s="30"/>
      <c r="F111" s="30"/>
      <c r="G111" s="30"/>
      <c r="H111" s="30"/>
      <c r="I111" s="30"/>
    </row>
    <row r="112" spans="2:15" x14ac:dyDescent="0.25">
      <c r="B112" s="4"/>
      <c r="C112" s="4"/>
      <c r="D112" s="4"/>
      <c r="E112" s="4"/>
      <c r="F112" s="4"/>
      <c r="G112" s="4"/>
      <c r="H112" s="4"/>
      <c r="I112" s="4"/>
      <c r="J112" s="39"/>
      <c r="K112" s="39"/>
      <c r="L112" s="39"/>
      <c r="M112" s="39"/>
      <c r="N112" s="39"/>
      <c r="O112" s="39"/>
    </row>
    <row r="113" spans="2:15" x14ac:dyDescent="0.25">
      <c r="B113" s="4"/>
      <c r="C113" s="4"/>
      <c r="D113" s="4"/>
      <c r="E113" s="4"/>
      <c r="F113" s="4"/>
      <c r="G113" s="4"/>
      <c r="H113" s="4"/>
      <c r="I113" s="4"/>
      <c r="J113" s="39"/>
      <c r="K113" s="39"/>
      <c r="L113" s="39"/>
      <c r="M113" s="39"/>
      <c r="N113" s="39"/>
      <c r="O113" s="39"/>
    </row>
    <row r="115" spans="2:15" x14ac:dyDescent="0.25">
      <c r="B115" s="4"/>
      <c r="C115" s="4"/>
      <c r="D115" s="4"/>
      <c r="E115" s="4"/>
      <c r="F115" s="4"/>
      <c r="G115" s="4"/>
      <c r="H115" s="4"/>
      <c r="I115" s="4"/>
    </row>
    <row r="116" spans="2:15" x14ac:dyDescent="0.25">
      <c r="B116" s="30"/>
      <c r="C116" s="30"/>
      <c r="D116" s="30"/>
      <c r="E116" s="30"/>
      <c r="F116" s="30"/>
      <c r="G116" s="30"/>
      <c r="H116" s="30"/>
      <c r="I116" s="30"/>
    </row>
    <row r="117" spans="2:15" x14ac:dyDescent="0.25">
      <c r="B117" s="4"/>
      <c r="C117" s="4"/>
      <c r="D117" s="4"/>
      <c r="E117" s="4"/>
      <c r="F117" s="4"/>
      <c r="G117" s="4"/>
      <c r="H117" s="4"/>
      <c r="I117" s="4"/>
      <c r="J117" s="39"/>
      <c r="K117" s="39"/>
      <c r="L117" s="39"/>
      <c r="M117" s="39"/>
      <c r="N117" s="39"/>
      <c r="O117" s="39"/>
    </row>
    <row r="118" spans="2:15" x14ac:dyDescent="0.25">
      <c r="B118" s="4"/>
      <c r="C118" s="4"/>
      <c r="D118" s="4"/>
      <c r="E118" s="4"/>
      <c r="F118" s="4"/>
      <c r="G118" s="4"/>
      <c r="H118" s="4"/>
      <c r="I118" s="4"/>
      <c r="J118" s="39"/>
      <c r="K118" s="39"/>
      <c r="L118" s="39"/>
      <c r="M118" s="39"/>
      <c r="N118" s="39"/>
      <c r="O118" s="3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1115-0B9F-42A8-BD4E-8F5E1415C6D5}">
  <dimension ref="A1:I43"/>
  <sheetViews>
    <sheetView zoomScale="85" zoomScaleNormal="85" workbookViewId="0">
      <selection activeCell="A9" sqref="A9"/>
    </sheetView>
  </sheetViews>
  <sheetFormatPr defaultColWidth="8.7109375" defaultRowHeight="15" x14ac:dyDescent="0.25"/>
  <cols>
    <col min="1" max="1" width="37.140625" style="1" customWidth="1"/>
    <col min="2" max="9" width="8.42578125" style="1" customWidth="1"/>
    <col min="10" max="16384" width="8.7109375" style="1"/>
  </cols>
  <sheetData>
    <row r="1" spans="1:9" x14ac:dyDescent="0.25">
      <c r="A1" s="1" t="s">
        <v>128</v>
      </c>
    </row>
    <row r="4" spans="1:9" ht="45" x14ac:dyDescent="0.25">
      <c r="B4" s="2" t="s">
        <v>80</v>
      </c>
      <c r="C4" s="2" t="s">
        <v>81</v>
      </c>
      <c r="D4" s="2" t="s">
        <v>93</v>
      </c>
      <c r="E4" s="3" t="s">
        <v>94</v>
      </c>
      <c r="F4" s="3" t="s">
        <v>95</v>
      </c>
      <c r="G4" s="3" t="s">
        <v>96</v>
      </c>
      <c r="H4" s="3" t="s">
        <v>97</v>
      </c>
      <c r="I4" s="3" t="s">
        <v>98</v>
      </c>
    </row>
    <row r="5" spans="1:9" x14ac:dyDescent="0.25">
      <c r="A5" s="1" t="s">
        <v>99</v>
      </c>
      <c r="B5" s="1">
        <v>185.68</v>
      </c>
      <c r="C5" s="1">
        <v>179.86</v>
      </c>
      <c r="D5" s="1">
        <v>182.82</v>
      </c>
      <c r="E5" s="1">
        <v>194.68</v>
      </c>
      <c r="F5" s="1">
        <v>208.09</v>
      </c>
      <c r="G5" s="1">
        <v>241.86</v>
      </c>
      <c r="H5" s="1">
        <v>215.8</v>
      </c>
      <c r="I5" s="1">
        <v>210.53</v>
      </c>
    </row>
    <row r="6" spans="1:9" x14ac:dyDescent="0.25">
      <c r="A6" s="1" t="s">
        <v>100</v>
      </c>
      <c r="B6" s="1">
        <v>20.159999999999997</v>
      </c>
      <c r="C6" s="1">
        <v>10.939999999999998</v>
      </c>
      <c r="D6" s="1">
        <v>25.360000000000014</v>
      </c>
      <c r="E6" s="1">
        <v>40.75</v>
      </c>
      <c r="F6" s="1">
        <v>50.700000000000017</v>
      </c>
      <c r="G6" s="1">
        <v>47.430000000000007</v>
      </c>
      <c r="H6" s="1">
        <v>48.569999999999993</v>
      </c>
      <c r="I6" s="1">
        <v>41.830000000000013</v>
      </c>
    </row>
    <row r="8" spans="1:9" x14ac:dyDescent="0.25">
      <c r="B8" s="4"/>
      <c r="C8" s="4"/>
      <c r="D8" s="4"/>
      <c r="E8" s="4"/>
      <c r="F8" s="4"/>
      <c r="G8" s="4"/>
      <c r="H8" s="4"/>
      <c r="I8" s="4"/>
    </row>
    <row r="9" spans="1:9" x14ac:dyDescent="0.25">
      <c r="A9" s="12"/>
    </row>
    <row r="15" spans="1:9" x14ac:dyDescent="0.25">
      <c r="D15" s="4"/>
    </row>
    <row r="18" spans="2:9" x14ac:dyDescent="0.25">
      <c r="D18" s="4"/>
    </row>
    <row r="19" spans="2:9" x14ac:dyDescent="0.25">
      <c r="D19" s="4"/>
    </row>
    <row r="20" spans="2:9" x14ac:dyDescent="0.25">
      <c r="D20" s="4"/>
    </row>
    <row r="21" spans="2:9" x14ac:dyDescent="0.25">
      <c r="D21" s="4"/>
    </row>
    <row r="22" spans="2:9" x14ac:dyDescent="0.25">
      <c r="D22" s="4"/>
    </row>
    <row r="26" spans="2:9" x14ac:dyDescent="0.25">
      <c r="B26" s="26"/>
      <c r="C26" s="26"/>
      <c r="D26" s="26"/>
      <c r="E26" s="26"/>
      <c r="F26" s="26"/>
      <c r="G26" s="26"/>
      <c r="H26" s="26"/>
      <c r="I26" s="26"/>
    </row>
    <row r="27" spans="2:9" x14ac:dyDescent="0.25">
      <c r="B27" s="26"/>
      <c r="C27" s="26"/>
      <c r="D27" s="26"/>
      <c r="E27" s="26"/>
      <c r="F27" s="26"/>
      <c r="G27" s="26"/>
      <c r="H27" s="26"/>
      <c r="I27" s="26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50BA-640B-4782-83FA-69492E2753F5}">
  <dimension ref="A2:Q28"/>
  <sheetViews>
    <sheetView zoomScale="85" zoomScaleNormal="85" workbookViewId="0">
      <selection activeCell="A11" sqref="A11"/>
    </sheetView>
  </sheetViews>
  <sheetFormatPr defaultColWidth="8.7109375" defaultRowHeight="15" x14ac:dyDescent="0.25"/>
  <cols>
    <col min="1" max="1" width="18.140625" style="11" customWidth="1"/>
    <col min="2" max="3" width="8.7109375" style="11"/>
    <col min="4" max="4" width="9.7109375" style="11" customWidth="1"/>
    <col min="5" max="5" width="11" style="11" customWidth="1"/>
    <col min="6" max="7" width="10.140625" style="11" customWidth="1"/>
    <col min="8" max="8" width="9.140625" style="11" customWidth="1"/>
    <col min="9" max="9" width="8.7109375" style="11"/>
    <col min="10" max="10" width="6.28515625" style="11" customWidth="1"/>
    <col min="11" max="11" width="3.140625" style="11" customWidth="1"/>
    <col min="12" max="12" width="17" style="11" bestFit="1" customWidth="1"/>
    <col min="13" max="16384" width="8.7109375" style="11"/>
  </cols>
  <sheetData>
    <row r="2" spans="1:17" ht="45" x14ac:dyDescent="0.25">
      <c r="B2" s="11" t="s">
        <v>81</v>
      </c>
      <c r="C2" s="11" t="s">
        <v>93</v>
      </c>
      <c r="D2" s="21" t="s">
        <v>94</v>
      </c>
      <c r="E2" s="21" t="s">
        <v>95</v>
      </c>
      <c r="F2" s="21" t="s">
        <v>96</v>
      </c>
      <c r="G2" s="21" t="s">
        <v>97</v>
      </c>
      <c r="H2" s="21" t="s">
        <v>98</v>
      </c>
    </row>
    <row r="3" spans="1:17" x14ac:dyDescent="0.25">
      <c r="A3" s="11" t="s">
        <v>13</v>
      </c>
      <c r="B3" s="11">
        <v>26096</v>
      </c>
      <c r="C3" s="11">
        <v>7930</v>
      </c>
      <c r="D3" s="11">
        <v>1294</v>
      </c>
      <c r="E3" s="11">
        <v>3122</v>
      </c>
      <c r="F3" s="11">
        <v>311</v>
      </c>
      <c r="G3" s="11">
        <v>1374</v>
      </c>
      <c r="H3" s="11">
        <v>1379</v>
      </c>
      <c r="I3" s="11">
        <v>41506</v>
      </c>
    </row>
    <row r="4" spans="1:17" x14ac:dyDescent="0.25">
      <c r="B4" s="22">
        <f>B3/$I$3</f>
        <v>0.62872837662024772</v>
      </c>
      <c r="C4" s="22">
        <f t="shared" ref="C4:I4" si="0">C3/$I$3</f>
        <v>0.19105671469185179</v>
      </c>
      <c r="D4" s="22">
        <f t="shared" si="0"/>
        <v>3.1176215486917555E-2</v>
      </c>
      <c r="E4" s="22">
        <f t="shared" si="0"/>
        <v>7.5218040765190577E-2</v>
      </c>
      <c r="F4" s="22">
        <f t="shared" si="0"/>
        <v>7.4928925938418543E-3</v>
      </c>
      <c r="G4" s="22">
        <f t="shared" si="0"/>
        <v>3.3103647665397772E-2</v>
      </c>
      <c r="H4" s="22">
        <f t="shared" si="0"/>
        <v>3.3224112176552786E-2</v>
      </c>
      <c r="I4" s="22">
        <f t="shared" si="0"/>
        <v>1</v>
      </c>
    </row>
    <row r="5" spans="1:17" x14ac:dyDescent="0.25">
      <c r="I5" s="23"/>
    </row>
    <row r="6" spans="1:17" ht="45" x14ac:dyDescent="0.25">
      <c r="B6" s="11" t="s">
        <v>81</v>
      </c>
      <c r="C6" s="11" t="s">
        <v>93</v>
      </c>
      <c r="D6" s="21" t="s">
        <v>94</v>
      </c>
      <c r="E6" s="21" t="s">
        <v>95</v>
      </c>
      <c r="F6" s="21" t="s">
        <v>96</v>
      </c>
      <c r="G6" s="21" t="s">
        <v>97</v>
      </c>
      <c r="H6" s="21" t="s">
        <v>98</v>
      </c>
      <c r="I6" s="23"/>
    </row>
    <row r="7" spans="1:17" x14ac:dyDescent="0.25">
      <c r="A7" s="11" t="s">
        <v>101</v>
      </c>
      <c r="B7" s="11">
        <v>83207</v>
      </c>
      <c r="C7" s="11">
        <v>3259</v>
      </c>
      <c r="D7" s="11">
        <v>1832</v>
      </c>
      <c r="E7" s="11">
        <v>323</v>
      </c>
      <c r="F7" s="11">
        <v>21</v>
      </c>
      <c r="G7" s="11">
        <v>1005</v>
      </c>
      <c r="H7" s="11">
        <v>3506</v>
      </c>
      <c r="I7" s="11">
        <v>93153</v>
      </c>
    </row>
    <row r="8" spans="1:17" x14ac:dyDescent="0.25">
      <c r="B8" s="22">
        <f>B7/$I$7</f>
        <v>0.89322941826886948</v>
      </c>
      <c r="C8" s="22">
        <f t="shared" ref="C8:H8" si="1">C7/$I$7</f>
        <v>3.4985454037980528E-2</v>
      </c>
      <c r="D8" s="22">
        <f t="shared" si="1"/>
        <v>1.9666570051420782E-2</v>
      </c>
      <c r="E8" s="22">
        <f t="shared" si="1"/>
        <v>3.4674138245681836E-3</v>
      </c>
      <c r="F8" s="22">
        <f t="shared" si="1"/>
        <v>2.2543557373353514E-4</v>
      </c>
      <c r="G8" s="22">
        <f t="shared" si="1"/>
        <v>1.0788702457247754E-2</v>
      </c>
      <c r="H8" s="22">
        <f t="shared" si="1"/>
        <v>3.7637005786179727E-2</v>
      </c>
      <c r="I8" s="22">
        <f>I7/$I$7</f>
        <v>1</v>
      </c>
    </row>
    <row r="11" spans="1:17" x14ac:dyDescent="0.25">
      <c r="A11" s="12"/>
    </row>
    <row r="12" spans="1:17" x14ac:dyDescent="0.25">
      <c r="D12" s="21"/>
      <c r="E12" s="21"/>
      <c r="F12" s="21"/>
      <c r="G12" s="21"/>
      <c r="L12" s="11" t="s">
        <v>102</v>
      </c>
    </row>
    <row r="13" spans="1:17" x14ac:dyDescent="0.25">
      <c r="B13" s="24"/>
      <c r="C13" s="24"/>
      <c r="D13" s="24"/>
      <c r="E13" s="24"/>
      <c r="F13" s="24"/>
      <c r="G13" s="24"/>
    </row>
    <row r="14" spans="1:17" x14ac:dyDescent="0.25">
      <c r="B14" s="24"/>
      <c r="C14" s="24"/>
      <c r="D14" s="24"/>
      <c r="E14" s="24"/>
      <c r="F14" s="24"/>
      <c r="H14" s="19"/>
      <c r="I14" s="24"/>
      <c r="J14" s="24"/>
      <c r="K14" s="24"/>
      <c r="L14" s="24"/>
      <c r="M14" s="11" t="s">
        <v>13</v>
      </c>
      <c r="N14" s="11" t="s">
        <v>101</v>
      </c>
      <c r="Q14" s="19"/>
    </row>
    <row r="15" spans="1:17" x14ac:dyDescent="0.25">
      <c r="B15" s="19"/>
    </row>
    <row r="16" spans="1:17" x14ac:dyDescent="0.25">
      <c r="B16" s="19"/>
      <c r="F16" s="24"/>
      <c r="L16" s="11" t="s">
        <v>81</v>
      </c>
      <c r="M16" s="25">
        <f>+B4</f>
        <v>0.62872837662024772</v>
      </c>
      <c r="N16" s="25">
        <f>+B8</f>
        <v>0.89322941826886948</v>
      </c>
    </row>
    <row r="17" spans="2:14" x14ac:dyDescent="0.25">
      <c r="B17" s="24"/>
      <c r="C17" s="24"/>
      <c r="D17" s="21"/>
      <c r="E17" s="21"/>
      <c r="F17" s="24"/>
    </row>
    <row r="18" spans="2:14" x14ac:dyDescent="0.25">
      <c r="B18" s="24"/>
      <c r="C18" s="24"/>
      <c r="D18" s="24"/>
      <c r="E18" s="24"/>
      <c r="F18" s="24"/>
      <c r="G18" s="24"/>
      <c r="L18" s="21" t="s">
        <v>93</v>
      </c>
      <c r="M18" s="25">
        <f>+C4</f>
        <v>0.19105671469185179</v>
      </c>
      <c r="N18" s="25">
        <f>+C8</f>
        <v>3.4985454037980528E-2</v>
      </c>
    </row>
    <row r="19" spans="2:14" x14ac:dyDescent="0.25">
      <c r="B19" s="24"/>
      <c r="C19" s="24"/>
      <c r="D19" s="24"/>
      <c r="E19" s="24"/>
      <c r="F19" s="24"/>
      <c r="G19" s="24"/>
    </row>
    <row r="20" spans="2:14" ht="30" x14ac:dyDescent="0.25">
      <c r="L20" s="21" t="s">
        <v>103</v>
      </c>
      <c r="M20" s="25">
        <f>+D4</f>
        <v>3.1176215486917555E-2</v>
      </c>
      <c r="N20" s="25">
        <f>+D8</f>
        <v>1.9666570051420782E-2</v>
      </c>
    </row>
    <row r="22" spans="2:14" ht="30" x14ac:dyDescent="0.25">
      <c r="L22" s="21" t="s">
        <v>104</v>
      </c>
      <c r="M22" s="25">
        <f>+E4</f>
        <v>7.5218040765190577E-2</v>
      </c>
      <c r="N22" s="25">
        <f>+E8</f>
        <v>3.4674138245681836E-3</v>
      </c>
    </row>
    <row r="24" spans="2:14" ht="30" x14ac:dyDescent="0.25">
      <c r="L24" s="21" t="s">
        <v>105</v>
      </c>
      <c r="M24" s="25">
        <f>+F4</f>
        <v>7.4928925938418543E-3</v>
      </c>
      <c r="N24" s="25">
        <f>+F8</f>
        <v>2.2543557373353514E-4</v>
      </c>
    </row>
    <row r="26" spans="2:14" ht="30" x14ac:dyDescent="0.25">
      <c r="L26" s="21" t="s">
        <v>106</v>
      </c>
      <c r="M26" s="25">
        <f>+G4</f>
        <v>3.3103647665397772E-2</v>
      </c>
      <c r="N26" s="25">
        <f>+G8</f>
        <v>1.0788702457247754E-2</v>
      </c>
    </row>
    <row r="28" spans="2:14" x14ac:dyDescent="0.25">
      <c r="L28" s="21" t="s">
        <v>98</v>
      </c>
      <c r="M28" s="25">
        <f>+H4</f>
        <v>3.3224112176552786E-2</v>
      </c>
      <c r="N28" s="25">
        <f>+H8</f>
        <v>3.7637005786179727E-2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3244E-9C15-4F1A-A582-07818CC8EE05}">
  <dimension ref="A1:M15"/>
  <sheetViews>
    <sheetView zoomScale="85" zoomScaleNormal="85" workbookViewId="0">
      <selection activeCell="A15" sqref="A15"/>
    </sheetView>
  </sheetViews>
  <sheetFormatPr defaultColWidth="8.7109375" defaultRowHeight="15" x14ac:dyDescent="0.25"/>
  <cols>
    <col min="1" max="1" width="39.42578125" style="11" customWidth="1"/>
    <col min="2" max="2" width="14.7109375" style="11" bestFit="1" customWidth="1"/>
    <col min="3" max="3" width="11.140625" style="11" bestFit="1" customWidth="1"/>
    <col min="4" max="5" width="8.7109375" style="11"/>
    <col min="6" max="6" width="23.28515625" style="11" bestFit="1" customWidth="1"/>
    <col min="7" max="16384" width="8.7109375" style="11"/>
  </cols>
  <sheetData>
    <row r="1" spans="1:13" x14ac:dyDescent="0.25">
      <c r="B1" s="11" t="s">
        <v>107</v>
      </c>
      <c r="C1" s="11" t="s">
        <v>108</v>
      </c>
    </row>
    <row r="2" spans="1:13" x14ac:dyDescent="0.25">
      <c r="M2" s="17"/>
    </row>
    <row r="3" spans="1:13" x14ac:dyDescent="0.25">
      <c r="A3" s="11" t="s">
        <v>121</v>
      </c>
      <c r="B3" s="17">
        <v>33.836507048119849</v>
      </c>
      <c r="C3" s="17">
        <v>66.163492951880144</v>
      </c>
      <c r="D3" s="17"/>
      <c r="M3" s="17"/>
    </row>
    <row r="4" spans="1:13" x14ac:dyDescent="0.25">
      <c r="A4" s="11" t="s">
        <v>91</v>
      </c>
      <c r="B4" s="17">
        <v>43.825052330064999</v>
      </c>
      <c r="C4" s="17">
        <v>56.174947669935001</v>
      </c>
      <c r="D4" s="17"/>
      <c r="M4" s="17"/>
    </row>
    <row r="5" spans="1:13" x14ac:dyDescent="0.25">
      <c r="A5" s="11" t="s">
        <v>122</v>
      </c>
      <c r="B5" s="17">
        <v>44.190344292229391</v>
      </c>
      <c r="C5" s="17">
        <v>55.809655707770609</v>
      </c>
    </row>
    <row r="6" spans="1:13" x14ac:dyDescent="0.25">
      <c r="A6" s="11" t="s">
        <v>123</v>
      </c>
      <c r="B6" s="17">
        <v>46.599726509083808</v>
      </c>
      <c r="C6" s="17">
        <v>53.400273490916192</v>
      </c>
      <c r="D6" s="17"/>
      <c r="L6" s="17"/>
      <c r="M6" s="17"/>
    </row>
    <row r="7" spans="1:13" x14ac:dyDescent="0.25">
      <c r="A7" s="11" t="s">
        <v>14</v>
      </c>
      <c r="B7" s="17">
        <v>77.799259975332518</v>
      </c>
      <c r="C7" s="17">
        <v>22.200740024667489</v>
      </c>
      <c r="D7" s="17"/>
      <c r="L7" s="17"/>
      <c r="M7" s="17"/>
    </row>
    <row r="8" spans="1:13" x14ac:dyDescent="0.25">
      <c r="A8" s="11" t="s">
        <v>13</v>
      </c>
      <c r="B8" s="17">
        <v>91.413689265076911</v>
      </c>
      <c r="C8" s="17">
        <v>8.5863107349230887</v>
      </c>
      <c r="D8" s="17"/>
      <c r="L8" s="17"/>
      <c r="M8" s="17"/>
    </row>
    <row r="9" spans="1:13" x14ac:dyDescent="0.25">
      <c r="A9" s="15" t="s">
        <v>109</v>
      </c>
      <c r="B9" s="17"/>
      <c r="C9" s="17"/>
      <c r="L9" s="17"/>
      <c r="M9" s="17"/>
    </row>
    <row r="10" spans="1:13" x14ac:dyDescent="0.25">
      <c r="B10" s="17"/>
      <c r="C10" s="17"/>
      <c r="L10" s="17"/>
      <c r="M10" s="17"/>
    </row>
    <row r="11" spans="1:13" x14ac:dyDescent="0.25">
      <c r="A11" s="11" t="s">
        <v>110</v>
      </c>
      <c r="B11" s="17">
        <v>57.959828501764754</v>
      </c>
      <c r="C11" s="17">
        <v>42.040171498235246</v>
      </c>
      <c r="D11" s="17"/>
      <c r="L11" s="17"/>
      <c r="M11" s="17"/>
    </row>
    <row r="12" spans="1:13" x14ac:dyDescent="0.25">
      <c r="A12" s="11" t="s">
        <v>2</v>
      </c>
      <c r="B12" s="17">
        <v>95.35074306272648</v>
      </c>
      <c r="C12" s="17">
        <v>4.6492569372735133</v>
      </c>
      <c r="D12" s="17"/>
      <c r="L12" s="17"/>
      <c r="M12" s="17"/>
    </row>
    <row r="13" spans="1:13" x14ac:dyDescent="0.25">
      <c r="L13" s="17"/>
      <c r="M13" s="17"/>
    </row>
    <row r="14" spans="1:13" x14ac:dyDescent="0.25">
      <c r="B14" s="18"/>
      <c r="C14" s="19"/>
      <c r="L14" s="17"/>
      <c r="M14" s="17"/>
    </row>
    <row r="15" spans="1:13" x14ac:dyDescent="0.25">
      <c r="A15" s="20"/>
    </row>
  </sheetData>
  <sortState xmlns:xlrd2="http://schemas.microsoft.com/office/spreadsheetml/2017/richdata2" ref="K6:M11">
    <sortCondition ref="L5:L11"/>
  </sortState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9946-C610-4885-87E7-7A4E898FC545}">
  <dimension ref="A1:H42"/>
  <sheetViews>
    <sheetView zoomScale="85" zoomScaleNormal="85" workbookViewId="0">
      <selection activeCell="D3" sqref="D3"/>
    </sheetView>
  </sheetViews>
  <sheetFormatPr defaultColWidth="8.7109375" defaultRowHeight="15" x14ac:dyDescent="0.25"/>
  <cols>
    <col min="1" max="16384" width="8.7109375" style="11"/>
  </cols>
  <sheetData>
    <row r="1" spans="1:4" x14ac:dyDescent="0.25">
      <c r="A1" s="11" t="s">
        <v>129</v>
      </c>
    </row>
    <row r="3" spans="1:4" x14ac:dyDescent="0.25">
      <c r="A3" s="11" t="s">
        <v>19</v>
      </c>
      <c r="B3" s="11" t="s">
        <v>107</v>
      </c>
      <c r="D3" s="12"/>
    </row>
    <row r="4" spans="1:4" x14ac:dyDescent="0.25">
      <c r="A4" s="13" t="s">
        <v>111</v>
      </c>
      <c r="B4" s="14">
        <v>42.970000000000006</v>
      </c>
    </row>
    <row r="5" spans="1:4" x14ac:dyDescent="0.25">
      <c r="A5" s="13"/>
      <c r="B5" s="14">
        <v>54.7</v>
      </c>
    </row>
    <row r="6" spans="1:4" x14ac:dyDescent="0.25">
      <c r="A6" s="13"/>
      <c r="B6" s="14">
        <v>58.19</v>
      </c>
    </row>
    <row r="7" spans="1:4" x14ac:dyDescent="0.25">
      <c r="A7" s="13"/>
      <c r="B7" s="14">
        <v>64.570000000000007</v>
      </c>
    </row>
    <row r="8" spans="1:4" x14ac:dyDescent="0.25">
      <c r="A8" s="13"/>
      <c r="B8" s="14">
        <v>67.75</v>
      </c>
    </row>
    <row r="9" spans="1:4" x14ac:dyDescent="0.25">
      <c r="A9" s="13" t="s">
        <v>112</v>
      </c>
      <c r="B9" s="14">
        <v>70.318222029996136</v>
      </c>
    </row>
    <row r="10" spans="1:4" x14ac:dyDescent="0.25">
      <c r="A10" s="13"/>
      <c r="B10" s="14">
        <v>71.911075400296497</v>
      </c>
    </row>
    <row r="11" spans="1:4" x14ac:dyDescent="0.25">
      <c r="A11" s="13"/>
      <c r="B11" s="14">
        <v>74.342997550123499</v>
      </c>
    </row>
    <row r="12" spans="1:4" x14ac:dyDescent="0.25">
      <c r="A12" s="13"/>
      <c r="B12" s="14">
        <v>78.78</v>
      </c>
    </row>
    <row r="13" spans="1:4" x14ac:dyDescent="0.25">
      <c r="A13" s="13"/>
      <c r="B13" s="14">
        <v>80.5</v>
      </c>
    </row>
    <row r="14" spans="1:4" x14ac:dyDescent="0.25">
      <c r="A14" s="13" t="s">
        <v>113</v>
      </c>
      <c r="B14" s="14">
        <v>82.6</v>
      </c>
    </row>
    <row r="15" spans="1:4" x14ac:dyDescent="0.25">
      <c r="A15" s="13"/>
      <c r="B15" s="14">
        <v>83.8</v>
      </c>
    </row>
    <row r="16" spans="1:4" x14ac:dyDescent="0.25">
      <c r="A16" s="13"/>
      <c r="B16" s="14">
        <v>84.8</v>
      </c>
    </row>
    <row r="17" spans="1:2" x14ac:dyDescent="0.25">
      <c r="A17" s="13"/>
      <c r="B17" s="14">
        <v>85.2</v>
      </c>
    </row>
    <row r="18" spans="1:2" x14ac:dyDescent="0.25">
      <c r="A18" s="13"/>
      <c r="B18" s="14">
        <v>85.6</v>
      </c>
    </row>
    <row r="19" spans="1:2" x14ac:dyDescent="0.25">
      <c r="A19" s="13" t="s">
        <v>114</v>
      </c>
      <c r="B19" s="14">
        <v>86.86</v>
      </c>
    </row>
    <row r="20" spans="1:2" x14ac:dyDescent="0.25">
      <c r="A20" s="13"/>
      <c r="B20" s="14">
        <v>86</v>
      </c>
    </row>
    <row r="21" spans="1:2" x14ac:dyDescent="0.25">
      <c r="A21" s="13"/>
      <c r="B21" s="14">
        <v>86</v>
      </c>
    </row>
    <row r="22" spans="1:2" x14ac:dyDescent="0.25">
      <c r="A22" s="13"/>
      <c r="B22" s="14">
        <v>87</v>
      </c>
    </row>
    <row r="23" spans="1:2" x14ac:dyDescent="0.25">
      <c r="A23" s="13"/>
      <c r="B23" s="14">
        <v>88</v>
      </c>
    </row>
    <row r="24" spans="1:2" x14ac:dyDescent="0.25">
      <c r="A24" s="13" t="s">
        <v>115</v>
      </c>
      <c r="B24" s="14">
        <v>88</v>
      </c>
    </row>
    <row r="25" spans="1:2" x14ac:dyDescent="0.25">
      <c r="A25" s="13"/>
      <c r="B25" s="14">
        <v>89</v>
      </c>
    </row>
    <row r="26" spans="1:2" x14ac:dyDescent="0.25">
      <c r="A26" s="13"/>
      <c r="B26" s="14">
        <v>90</v>
      </c>
    </row>
    <row r="27" spans="1:2" x14ac:dyDescent="0.25">
      <c r="A27" s="13"/>
      <c r="B27" s="14">
        <v>90</v>
      </c>
    </row>
    <row r="28" spans="1:2" x14ac:dyDescent="0.25">
      <c r="A28" s="13"/>
      <c r="B28" s="14">
        <v>91</v>
      </c>
    </row>
    <row r="29" spans="1:2" x14ac:dyDescent="0.25">
      <c r="A29" s="13"/>
      <c r="B29" s="14">
        <v>91</v>
      </c>
    </row>
    <row r="30" spans="1:2" x14ac:dyDescent="0.25">
      <c r="A30" s="13"/>
      <c r="B30" s="11">
        <v>91</v>
      </c>
    </row>
    <row r="31" spans="1:2" x14ac:dyDescent="0.25">
      <c r="A31" s="13" t="s">
        <v>130</v>
      </c>
      <c r="B31" s="11">
        <v>91</v>
      </c>
    </row>
    <row r="33" spans="1:8" x14ac:dyDescent="0.25">
      <c r="A33" s="15"/>
    </row>
    <row r="38" spans="1:8" x14ac:dyDescent="0.25">
      <c r="A38" s="15"/>
    </row>
    <row r="42" spans="1:8" x14ac:dyDescent="0.25">
      <c r="A42" s="16"/>
      <c r="B42" s="16"/>
      <c r="C42" s="16"/>
      <c r="D42" s="16"/>
      <c r="E42" s="16"/>
      <c r="F42" s="16"/>
      <c r="G42" s="16"/>
      <c r="H42" s="16"/>
    </row>
  </sheetData>
  <mergeCells count="1">
    <mergeCell ref="A42:H42"/>
  </mergeCells>
  <phoneticPr fontId="9" type="noConversion"/>
  <pageMargins left="0.78740157480314965" right="0.4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Tab 7.1</vt:lpstr>
      <vt:lpstr>Tab 7.2</vt:lpstr>
      <vt:lpstr>Dia 7.1</vt:lpstr>
      <vt:lpstr>Dia 7.2</vt:lpstr>
      <vt:lpstr>Tab 7.3</vt:lpstr>
      <vt:lpstr>Dia 7.3</vt:lpstr>
      <vt:lpstr>Dia 7.4</vt:lpstr>
      <vt:lpstr>Dia 7.5</vt:lpstr>
      <vt:lpstr>Dia 7.6</vt:lpstr>
      <vt:lpstr>Dia 7.7</vt:lpstr>
      <vt:lpstr>Dia 7.8</vt:lpstr>
    </vt:vector>
  </TitlesOfParts>
  <Company>ARBETSGIVARNA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safbli</dc:creator>
  <cp:lastModifiedBy>Krister B Andersson</cp:lastModifiedBy>
  <cp:lastPrinted>2010-03-24T10:37:51Z</cp:lastPrinted>
  <dcterms:created xsi:type="dcterms:W3CDTF">2000-02-25T13:56:44Z</dcterms:created>
  <dcterms:modified xsi:type="dcterms:W3CDTF">2023-05-22T09:13:10Z</dcterms:modified>
</cp:coreProperties>
</file>